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bdbemcfs.bancodebogota.net\Gerencia_Capital_Economico\Operaciones Corporativas\Conference Call\3Q 2021\Procesamiento\Archivos Finales\"/>
    </mc:Choice>
  </mc:AlternateContent>
  <xr:revisionPtr revIDLastSave="0" documentId="13_ncr:101_{C18A4943-7842-4A89-83FE-2455DBF86B9B}" xr6:coauthVersionLast="46" xr6:coauthVersionMax="46" xr10:uidLastSave="{00000000-0000-0000-0000-000000000000}"/>
  <bookViews>
    <workbookView xWindow="-120" yWindow="-120" windowWidth="29040" windowHeight="15840" xr2:uid="{1F57FC79-5A90-4FDA-97AB-4EF0E6F13CC6}"/>
  </bookViews>
  <sheets>
    <sheet name="Banco de Bogotá" sheetId="2" r:id="rId1"/>
  </sheets>
  <definedNames>
    <definedName name="_xlnm.Print_Area" localSheetId="0">'Banco de Bogotá'!$A$1:$M$87,'Banco de Bogotá'!$A$89:$M$159,'Banco de Bogotá'!$A$161:$M$188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61" i="2" l="1"/>
  <c r="AC169" i="2"/>
  <c r="AC170" i="2"/>
  <c r="AC93" i="2"/>
  <c r="AC184" i="2"/>
  <c r="AC187" i="2"/>
  <c r="AC186" i="2"/>
  <c r="AB170" i="2" l="1"/>
  <c r="AB169" i="2"/>
  <c r="AB187" i="2"/>
  <c r="AB186" i="2"/>
  <c r="AB184" i="2" l="1"/>
  <c r="AA170" i="2"/>
  <c r="AA169" i="2" l="1"/>
  <c r="AA187" i="2"/>
  <c r="AA186" i="2"/>
  <c r="AA184" i="2"/>
  <c r="Z184" i="2" l="1"/>
  <c r="Z186" i="2"/>
  <c r="Z187" i="2"/>
  <c r="Z170" i="2"/>
  <c r="Z169" i="2"/>
  <c r="Y170" i="2" l="1"/>
  <c r="Y186" i="2"/>
  <c r="Y187" i="2"/>
  <c r="Y169" i="2"/>
  <c r="Y184" i="2"/>
  <c r="R170" i="2" l="1"/>
  <c r="S186" i="2"/>
  <c r="R186" i="2"/>
  <c r="K186" i="2"/>
  <c r="J186" i="2"/>
  <c r="C186" i="2"/>
  <c r="U187" i="2"/>
  <c r="T186" i="2" l="1"/>
  <c r="C187" i="2"/>
  <c r="E186" i="2"/>
  <c r="M186" i="2"/>
  <c r="U186" i="2"/>
  <c r="L186" i="2"/>
  <c r="F186" i="2"/>
  <c r="N186" i="2"/>
  <c r="V186" i="2"/>
  <c r="G186" i="2"/>
  <c r="O186" i="2"/>
  <c r="W186" i="2"/>
  <c r="D186" i="2"/>
  <c r="H186" i="2"/>
  <c r="P186" i="2"/>
  <c r="X186" i="2"/>
  <c r="I186" i="2"/>
  <c r="Q186" i="2"/>
  <c r="H169" i="2"/>
  <c r="P169" i="2"/>
  <c r="C169" i="2"/>
  <c r="X187" i="2"/>
  <c r="K169" i="2"/>
  <c r="S169" i="2"/>
  <c r="D169" i="2"/>
  <c r="L169" i="2"/>
  <c r="T169" i="2"/>
  <c r="E169" i="2"/>
  <c r="M169" i="2"/>
  <c r="U169" i="2"/>
  <c r="F169" i="2"/>
  <c r="N169" i="2"/>
  <c r="V169" i="2"/>
  <c r="G169" i="2"/>
  <c r="O169" i="2"/>
  <c r="W169" i="2"/>
  <c r="I169" i="2"/>
  <c r="Q169" i="2"/>
  <c r="J169" i="2"/>
  <c r="R169" i="2"/>
  <c r="X184" i="2" l="1"/>
  <c r="W170" i="2" l="1"/>
  <c r="W184" i="2"/>
  <c r="S170" i="2"/>
  <c r="T170" i="2"/>
  <c r="U170" i="2"/>
  <c r="V170" i="2"/>
  <c r="T187" i="2"/>
  <c r="V187" i="2"/>
  <c r="S187" i="2" l="1"/>
  <c r="W187" i="2"/>
  <c r="S184" i="2"/>
  <c r="T184" i="2"/>
  <c r="U184" i="2"/>
  <c r="V184" i="2"/>
  <c r="G184" i="2" l="1"/>
  <c r="E184" i="2"/>
  <c r="M184" i="2"/>
  <c r="I184" i="2"/>
  <c r="Q184" i="2"/>
  <c r="H184" i="2"/>
  <c r="P184" i="2"/>
  <c r="L170" i="2"/>
  <c r="C184" i="2" l="1"/>
  <c r="L184" i="2"/>
  <c r="D184" i="2"/>
  <c r="R184" i="2"/>
  <c r="K184" i="2"/>
  <c r="J184" i="2"/>
  <c r="F184" i="2"/>
  <c r="O184" i="2"/>
  <c r="N184" i="2"/>
  <c r="L187" i="2"/>
  <c r="K187" i="2"/>
  <c r="R187" i="2" l="1"/>
  <c r="I187" i="2"/>
  <c r="G187" i="2"/>
  <c r="D187" i="2"/>
  <c r="J187" i="2"/>
  <c r="O187" i="2"/>
  <c r="H187" i="2"/>
  <c r="Q187" i="2"/>
  <c r="P187" i="2"/>
  <c r="E187" i="2"/>
  <c r="F187" i="2" l="1"/>
  <c r="N187" i="2"/>
  <c r="M187" i="2"/>
  <c r="O170" i="2" l="1"/>
  <c r="E170" i="2"/>
  <c r="G170" i="2" l="1"/>
  <c r="D170" i="2"/>
  <c r="C170" i="2"/>
  <c r="H170" i="2"/>
  <c r="Q170" i="2"/>
  <c r="I170" i="2"/>
  <c r="F170" i="2"/>
  <c r="N170" i="2"/>
  <c r="P170" i="2"/>
  <c r="J170" i="2"/>
  <c r="K170" i="2" l="1"/>
  <c r="M170" i="2"/>
  <c r="X170" i="2" l="1"/>
  <c r="X169" i="2" l="1"/>
</calcChain>
</file>

<file path=xl/sharedStrings.xml><?xml version="1.0" encoding="utf-8"?>
<sst xmlns="http://schemas.openxmlformats.org/spreadsheetml/2006/main" count="256" uniqueCount="190">
  <si>
    <t>Banco de Bogotá</t>
  </si>
  <si>
    <t>ROAE</t>
  </si>
  <si>
    <t>ROAA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</si>
  <si>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</si>
  <si>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</si>
  <si>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</si>
  <si>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</si>
  <si>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</si>
  <si>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</si>
  <si>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</si>
  <si>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</si>
  <si>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</si>
  <si>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</si>
  <si>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</si>
  <si>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</si>
  <si>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</si>
  <si>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</si>
  <si>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</si>
  <si>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</si>
  <si>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</si>
  <si>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</si>
  <si>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</si>
  <si>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</si>
  <si>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Goodwill</t>
  </si>
  <si>
    <t>Efectivo y equivalentes de efectivo</t>
  </si>
  <si>
    <t>Activos de inversión y negociación</t>
  </si>
  <si>
    <t>Préstamos y cuentas por cobrar</t>
  </si>
  <si>
    <t>Información en Ps. Miles de millones</t>
  </si>
  <si>
    <t>Estados financieros bajo NIIF</t>
  </si>
  <si>
    <t>Total préstamos y cuentas por cobrar netos</t>
  </si>
  <si>
    <t>Otras cuentas por cobrar</t>
  </si>
  <si>
    <t>Activos no corrientes mantenidos para la venta</t>
  </si>
  <si>
    <t>Inversiones en compañias controladas y asociadas</t>
  </si>
  <si>
    <t>Propiedad planta y equipo de uso propio</t>
  </si>
  <si>
    <t>Propiedades de inversión</t>
  </si>
  <si>
    <t>Derechos en contratos de concesión</t>
  </si>
  <si>
    <t>Otros activos intangibles</t>
  </si>
  <si>
    <t>Corriente</t>
  </si>
  <si>
    <t>Diferido</t>
  </si>
  <si>
    <t>Otros activos</t>
  </si>
  <si>
    <t>Total activos</t>
  </si>
  <si>
    <t>Depósitos de clientes</t>
  </si>
  <si>
    <t>Certificados de depósito a término</t>
  </si>
  <si>
    <t>Obligaciones financieras</t>
  </si>
  <si>
    <t>Obligaciones con entidades de redescuento</t>
  </si>
  <si>
    <t>Otros</t>
  </si>
  <si>
    <t>Provisión para contingencias legales</t>
  </si>
  <si>
    <t>Otras provisiones</t>
  </si>
  <si>
    <t>Provisiones</t>
  </si>
  <si>
    <t>Beneficios de empleados</t>
  </si>
  <si>
    <t>Otros pasivos</t>
  </si>
  <si>
    <t>Patrimonio atribuible a los accionistas</t>
  </si>
  <si>
    <t>Intereses no controlantes</t>
  </si>
  <si>
    <t>Total patrimonio</t>
  </si>
  <si>
    <t>Total pasivo</t>
  </si>
  <si>
    <t>Total pasivo y patrimonio</t>
  </si>
  <si>
    <t>Otros ingresos por intereses</t>
  </si>
  <si>
    <t>Total ingreso por intereses</t>
  </si>
  <si>
    <t>Gastos por intereses</t>
  </si>
  <si>
    <t>Créditos de bancos y otros</t>
  </si>
  <si>
    <t>Gastos totales por intereses sobre obligaciones financieras</t>
  </si>
  <si>
    <t>Total gasto por intereses</t>
  </si>
  <si>
    <t>Ingreso neto por intereses</t>
  </si>
  <si>
    <t>Pérdida por deterioro de activos financieros</t>
  </si>
  <si>
    <t>Recuperación de activos financieros castigados</t>
  </si>
  <si>
    <t>Ingresos netos por intereses, después de pérdidas por deterioro</t>
  </si>
  <si>
    <t>Ingresos por comisiones y honorarios</t>
  </si>
  <si>
    <t>Comisiones de servicios bancarios</t>
  </si>
  <si>
    <t>Ingresos totales por comisiones y honorarios</t>
  </si>
  <si>
    <t>Gastos por comisiones y honorarios</t>
  </si>
  <si>
    <t>Ingreso neto por comisiones y honorarios</t>
  </si>
  <si>
    <t>Otros ingresos</t>
  </si>
  <si>
    <t>Ganancia neta por diferencia en cambio</t>
  </si>
  <si>
    <t>Ganancia neta en venta de inversiones</t>
  </si>
  <si>
    <t>Utilidad venta activos no corrientes mantenidos para la venta</t>
  </si>
  <si>
    <t>Ganancia neta en valoración de activos</t>
  </si>
  <si>
    <t>Otros Ingresos de operación</t>
  </si>
  <si>
    <t>Total otros ingresos</t>
  </si>
  <si>
    <t>Perdida venta activos no corrientes mantenidos para la venta</t>
  </si>
  <si>
    <t>Gastos de personal</t>
  </si>
  <si>
    <t>Gastos generales de administración</t>
  </si>
  <si>
    <t>Gastos por depreciación y amortización</t>
  </si>
  <si>
    <t>Otros gastos de operación</t>
  </si>
  <si>
    <t>Total otros egresos</t>
  </si>
  <si>
    <t>Utilidad antes de impuestos</t>
  </si>
  <si>
    <t>Utilidad neta atribuible a los accionistas</t>
  </si>
  <si>
    <t xml:space="preserve">Margen Neto de Interés </t>
  </si>
  <si>
    <t>Margen Neto de Intereses de Cartera</t>
  </si>
  <si>
    <t xml:space="preserve">Margen Neto de Intereses de Inversiones </t>
  </si>
  <si>
    <t>Razón ingresos por comisiones</t>
  </si>
  <si>
    <t>Gastos Operacionales / Ingresos totales</t>
  </si>
  <si>
    <t>Gastos Operacionales / Promedio de los Activos Totales</t>
  </si>
  <si>
    <t>Cartera Vencida superior a 30 días / Cartera Bruta</t>
  </si>
  <si>
    <t>Cartera Vencida superior a 90 dias / Cartera Bruta</t>
  </si>
  <si>
    <t>Provisión Cartera / Cartera Vencida superior a 30 días</t>
  </si>
  <si>
    <t>Provisión Cartera / Cartera Vencida superior a 90 días</t>
  </si>
  <si>
    <t>Provisión Cartera / Cartera Bruta</t>
  </si>
  <si>
    <t>Castigos / Cartera Promedio</t>
  </si>
  <si>
    <t>Efectivio / Depósitos</t>
  </si>
  <si>
    <t>Razón capital tangible</t>
  </si>
  <si>
    <t>Patrimonio / Activos</t>
  </si>
  <si>
    <t>Intereses no controlantes / Total patrimonio</t>
  </si>
  <si>
    <t>Activos financieros mantenidos para negociar</t>
  </si>
  <si>
    <t>Provisiones de inversiones</t>
  </si>
  <si>
    <t>Cartera de crédito</t>
  </si>
  <si>
    <t>Activos financieros de inversión</t>
  </si>
  <si>
    <t>Ingreso por intereses</t>
  </si>
  <si>
    <t>Deterioro otros activos</t>
  </si>
  <si>
    <t>Gasto de impuesto de renta</t>
  </si>
  <si>
    <t>Intereses no controlantes / Ingresos netos del período</t>
  </si>
  <si>
    <t>Estados financieros consolidados según NIIF</t>
  </si>
  <si>
    <t>Balance General Consolidado</t>
  </si>
  <si>
    <t>Inversiones en títulos de deuda para negociar</t>
  </si>
  <si>
    <t>Inversiones en instrumentos de patrimonio para negociar</t>
  </si>
  <si>
    <t>Instrumentos derivativos de negociación</t>
  </si>
  <si>
    <t>Inversiones en títulos de deuda para la venta</t>
  </si>
  <si>
    <t>Inversiones en instrumentos de patrimonio para la venta</t>
  </si>
  <si>
    <t>Activos financieros disponibles para la venta</t>
  </si>
  <si>
    <t>Inversiones mantenidas hasta el vencimiento</t>
  </si>
  <si>
    <t>Instrumentos derivativos de cobertura</t>
  </si>
  <si>
    <t>Cartera comercial y leasing comercial</t>
  </si>
  <si>
    <t>Comercial y leasing comercial</t>
  </si>
  <si>
    <t>Repos e interbancarios y otros</t>
  </si>
  <si>
    <t>Cartera consumo y leasing consumo</t>
  </si>
  <si>
    <t>Cartera hipotecario y leasing hipotecario</t>
  </si>
  <si>
    <t>Cartera microcreditos y leasing microcredito</t>
  </si>
  <si>
    <t>Total cartera de créditos</t>
  </si>
  <si>
    <t>Deterioro cartera</t>
  </si>
  <si>
    <t>Propiedad, planta y equipo derecho de uso</t>
  </si>
  <si>
    <t>Activos tangibles</t>
  </si>
  <si>
    <t>Activos intangibles</t>
  </si>
  <si>
    <t>Activo por impuesto de renta</t>
  </si>
  <si>
    <t>Pasivos financieros a valor razonable</t>
  </si>
  <si>
    <t>Cuentas corrientes</t>
  </si>
  <si>
    <t>Cuentas de ahorro</t>
  </si>
  <si>
    <t>Otros depósitos</t>
  </si>
  <si>
    <t>Fondos Interbancarios y overnight</t>
  </si>
  <si>
    <t>Bonos y títulos de inversión</t>
  </si>
  <si>
    <t>Total pasivos financieros a costo amortizado</t>
  </si>
  <si>
    <t>Pasivos por impuesto de renta</t>
  </si>
  <si>
    <t>Estado de Resultados Consolidado</t>
  </si>
  <si>
    <t>Intereses de inversiones</t>
  </si>
  <si>
    <t>Depositos de ahorro</t>
  </si>
  <si>
    <t>Total intereses sobre depósitos</t>
  </si>
  <si>
    <t>Fondos interbancarios y overnight</t>
  </si>
  <si>
    <t>Provisión para cartera de créditos e intereses por cobrar</t>
  </si>
  <si>
    <t>Provisión para otros activos financieros</t>
  </si>
  <si>
    <t>Actividades fiduciarias</t>
  </si>
  <si>
    <t>Administración de fondos de pensiones y cesantías</t>
  </si>
  <si>
    <t>Servicios de almacenamiento</t>
  </si>
  <si>
    <t>Ingresos o gastos netos de activos o pasivos financieros mantenidos para negociar</t>
  </si>
  <si>
    <t>Ingresos por utilidades de compañías no consolidadas y dividendos</t>
  </si>
  <si>
    <t>Otros egresos</t>
  </si>
  <si>
    <t>Ingresos netos del periodo</t>
  </si>
  <si>
    <t>Utilidad neta del periodo atribuible a:</t>
  </si>
  <si>
    <t>Intereses no Controlantes</t>
  </si>
  <si>
    <t xml:space="preserve">Indicadores </t>
  </si>
  <si>
    <t>Tasa fiscal efectiva</t>
  </si>
  <si>
    <t>Portafolio de Cartera y Leasing Neto / Activo</t>
  </si>
  <si>
    <t>Depósitos  / Portafolio de Cartera y Leasing Neto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</si>
  <si>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</si>
  <si>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</si>
  <si>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</si>
  <si>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</si>
  <si>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</si>
  <si>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</si>
  <si>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</si>
  <si>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</si>
  <si>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</si>
  <si>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</si>
  <si>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</si>
  <si>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</si>
  <si>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</si>
  <si>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</si>
  <si>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</si>
  <si>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</si>
  <si>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</si>
  <si>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</si>
  <si>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</si>
  <si>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</si>
  <si>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</si>
  <si>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</si>
  <si>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</si>
  <si>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</si>
  <si>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</si>
  <si>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Gasto de Provisiones / Cartera Promedio</t>
  </si>
  <si>
    <t>2T21</t>
  </si>
  <si>
    <t>3T21</t>
  </si>
  <si>
    <t>Operaciones discontinuas</t>
  </si>
  <si>
    <t>Banco de Bogotá desconsolidó Porvenir (cedió su control a Grupo Aval). El banco ahora contabiliza su participación sobre el 46.9% de Porvenir como una inversión en Asociadas. Consecuentemente, las cifras consolidadas no incluirán los resultados de Porvenir a nivel de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</si>
</sst>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#,##0.0"/>
    <numFmt numFmtId="165" formatCode="#,##0.0000"/>
    <numFmt numFmtId="166" formatCode="0.0%"/>
    <numFmt numFmtId="167" formatCode="_(* #,##0.00_);_(* \(#,##0.00\);_(* &quot;-&quot;??_);_(@_)"/>
    <numFmt numFmtId="168" formatCode="_(* #,##0.0_);_(* \(#,##0.0\);_(* &quot;-&quot;??_);_(@_)"/>
    <numFmt numFmtId="169" formatCode="_(* #,##0.000_);_(* \(#,##0.000\);_(* &quot;-&quot;??_);_(@_)"/>
    <numFmt numFmtId="170" formatCode="#,##0.0_);\(#,##0.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3"/>
      <color rgb="FF002060"/>
      <name val="Calibri"/>
      <family val="2"/>
    </font>
    <font>
      <sz val="13"/>
      <color rgb="FF183152"/>
      <name val="Calibri"/>
      <family val="2"/>
    </font>
    <font>
      <sz val="13"/>
      <color rgb="FF183152"/>
      <name val="Calibri"/>
      <family val="2"/>
      <scheme val="minor"/>
    </font>
    <font>
      <b/>
      <sz val="13"/>
      <color rgb="FFFF0000"/>
      <name val="Calibri"/>
      <family val="2"/>
    </font>
    <font>
      <b/>
      <sz val="13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3"/>
      <color rgb="FFFF0000"/>
      <name val="Calibri"/>
      <family val="2"/>
    </font>
    <font>
      <sz val="13"/>
      <color rgb="FF002060"/>
      <name val="Calibri"/>
      <family val="2"/>
    </font>
    <font>
      <b/>
      <sz val="13"/>
      <color rgb="FF183152"/>
      <name val="Calibri"/>
      <family val="2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3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8315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3" fontId="4" fillId="0" borderId="0" xfId="4" applyNumberFormat="1" applyFont="1" applyAlignment="1">
      <alignment vertical="center" wrapText="1"/>
    </xf>
    <xf numFmtId="0" fontId="5" fillId="0" borderId="0" xfId="5" applyFont="1" applyAlignment="1">
      <alignment horizontal="left" indent="2"/>
    </xf>
    <xf numFmtId="41" fontId="4" fillId="0" borderId="0" xfId="2" applyFont="1" applyAlignment="1">
      <alignment vertical="center" wrapText="1"/>
    </xf>
    <xf numFmtId="0" fontId="6" fillId="0" borderId="0" xfId="0" applyFont="1"/>
    <xf numFmtId="164" fontId="4" fillId="0" borderId="0" xfId="4" applyNumberFormat="1" applyFont="1" applyAlignment="1">
      <alignment vertical="center" wrapText="1"/>
    </xf>
    <xf numFmtId="165" fontId="7" fillId="0" borderId="0" xfId="4" applyNumberFormat="1" applyFont="1" applyAlignment="1">
      <alignment vertical="center" wrapText="1"/>
    </xf>
    <xf numFmtId="3" fontId="8" fillId="2" borderId="0" xfId="4" applyNumberFormat="1" applyFont="1" applyFill="1"/>
    <xf numFmtId="0" fontId="7" fillId="0" borderId="0" xfId="0" applyFont="1" applyAlignment="1">
      <alignment horizontal="left" vertical="center" wrapText="1"/>
    </xf>
    <xf numFmtId="3" fontId="8" fillId="0" borderId="0" xfId="4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3" fontId="10" fillId="0" borderId="0" xfId="4" applyNumberFormat="1" applyFont="1" applyAlignment="1">
      <alignment vertical="center"/>
    </xf>
    <xf numFmtId="0" fontId="5" fillId="0" borderId="0" xfId="5" applyFont="1"/>
    <xf numFmtId="166" fontId="11" fillId="0" borderId="0" xfId="3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12" fillId="0" borderId="0" xfId="0" applyFont="1" applyAlignment="1">
      <alignment vertical="center" wrapText="1"/>
    </xf>
    <xf numFmtId="3" fontId="11" fillId="0" borderId="0" xfId="4" applyNumberFormat="1" applyFont="1" applyAlignment="1">
      <alignment vertical="center" wrapText="1"/>
    </xf>
    <xf numFmtId="0" fontId="9" fillId="0" borderId="0" xfId="4" applyFont="1" applyAlignment="1">
      <alignment horizontal="left" indent="2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168" fontId="4" fillId="4" borderId="1" xfId="1" applyNumberFormat="1" applyFont="1" applyFill="1" applyBorder="1" applyAlignment="1">
      <alignment vertical="center" wrapText="1"/>
    </xf>
    <xf numFmtId="3" fontId="4" fillId="4" borderId="1" xfId="4" applyNumberFormat="1" applyFont="1" applyFill="1" applyBorder="1" applyAlignment="1">
      <alignment vertical="center" wrapText="1"/>
    </xf>
    <xf numFmtId="168" fontId="4" fillId="0" borderId="0" xfId="1" applyNumberFormat="1" applyFont="1" applyAlignment="1">
      <alignment vertical="center" wrapText="1"/>
    </xf>
    <xf numFmtId="3" fontId="4" fillId="5" borderId="1" xfId="4" applyNumberFormat="1" applyFont="1" applyFill="1" applyBorder="1" applyAlignment="1">
      <alignment vertical="center" wrapText="1"/>
    </xf>
    <xf numFmtId="168" fontId="9" fillId="0" borderId="0" xfId="1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5" fillId="0" borderId="0" xfId="0" applyFont="1"/>
    <xf numFmtId="168" fontId="4" fillId="0" borderId="0" xfId="1" applyNumberFormat="1" applyFont="1" applyAlignment="1">
      <alignment horizontal="right" vertical="center"/>
    </xf>
    <xf numFmtId="3" fontId="4" fillId="5" borderId="0" xfId="4" applyNumberFormat="1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8" fontId="4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8" fillId="0" borderId="0" xfId="0" applyFont="1"/>
    <xf numFmtId="0" fontId="4" fillId="0" borderId="1" xfId="0" applyFont="1" applyBorder="1" applyAlignment="1">
      <alignment vertical="center"/>
    </xf>
    <xf numFmtId="0" fontId="13" fillId="0" borderId="0" xfId="0" applyFont="1"/>
    <xf numFmtId="0" fontId="4" fillId="0" borderId="0" xfId="4" applyFont="1" applyAlignment="1">
      <alignment horizontal="left" vertical="center"/>
    </xf>
    <xf numFmtId="0" fontId="16" fillId="0" borderId="0" xfId="0" applyFont="1"/>
    <xf numFmtId="0" fontId="4" fillId="0" borderId="0" xfId="0" applyFont="1" applyAlignment="1">
      <alignment vertical="center"/>
    </xf>
    <xf numFmtId="169" fontId="4" fillId="0" borderId="1" xfId="1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0" fontId="4" fillId="0" borderId="0" xfId="3" applyNumberFormat="1" applyFont="1" applyAlignment="1">
      <alignment vertical="center" wrapText="1"/>
    </xf>
    <xf numFmtId="3" fontId="11" fillId="0" borderId="0" xfId="4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indent="1"/>
    </xf>
    <xf numFmtId="0" fontId="11" fillId="0" borderId="0" xfId="4" applyFont="1" applyAlignment="1">
      <alignment horizontal="left" vertical="center" indent="1"/>
    </xf>
    <xf numFmtId="168" fontId="9" fillId="0" borderId="0" xfId="1" applyNumberFormat="1" applyFont="1" applyAlignment="1">
      <alignment horizontal="center" vertical="center"/>
    </xf>
    <xf numFmtId="168" fontId="15" fillId="0" borderId="0" xfId="1" applyNumberFormat="1" applyFont="1" applyAlignment="1">
      <alignment horizontal="center" vertical="center"/>
    </xf>
    <xf numFmtId="168" fontId="8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8" fontId="9" fillId="0" borderId="0" xfId="1" applyNumberFormat="1" applyFont="1" applyAlignment="1">
      <alignment vertical="center"/>
    </xf>
    <xf numFmtId="167" fontId="9" fillId="0" borderId="0" xfId="6" applyFont="1"/>
    <xf numFmtId="170" fontId="9" fillId="0" borderId="0" xfId="0" applyNumberFormat="1" applyFont="1"/>
    <xf numFmtId="169" fontId="9" fillId="0" borderId="0" xfId="6" applyNumberFormat="1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11" fillId="0" borderId="0" xfId="4" applyFont="1" applyAlignment="1">
      <alignment horizontal="left" vertical="center" indent="2"/>
    </xf>
    <xf numFmtId="168" fontId="8" fillId="0" borderId="0" xfId="1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vertical="center" wrapText="1"/>
    </xf>
    <xf numFmtId="17" fontId="9" fillId="0" borderId="0" xfId="0" applyNumberFormat="1" applyFont="1" applyAlignment="1">
      <alignment horizontal="center" vertical="center" wrapText="1"/>
    </xf>
    <xf numFmtId="17" fontId="13" fillId="3" borderId="0" xfId="0" applyNumberFormat="1" applyFont="1" applyFill="1" applyAlignment="1">
      <alignment horizontal="center" vertical="center" wrapText="1"/>
    </xf>
    <xf numFmtId="17" fontId="13" fillId="3" borderId="0" xfId="0" applyNumberFormat="1" applyFont="1" applyFill="1" applyAlignment="1">
      <alignment horizontal="center" vertical="center"/>
    </xf>
    <xf numFmtId="17" fontId="9" fillId="0" borderId="0" xfId="0" applyNumberFormat="1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</cellXfs>
  <cellStyles count="7">
    <cellStyle name="Millares" xfId="1" builtinId="3"/>
    <cellStyle name="Millares [0]" xfId="2" builtinId="6"/>
    <cellStyle name="Millares 2" xfId="6" xr:uid="{576942AE-8F8B-4AFC-820C-B2AE57F1BBF4}"/>
    <cellStyle name="Normal" xfId="0" builtinId="0"/>
    <cellStyle name="Normal 2 2" xfId="5" xr:uid="{27F1A177-EFC1-4405-9620-C40416BBD3D9}"/>
    <cellStyle name="Normal 2 2 2" xfId="4" xr:uid="{D8A6FC84-91A8-449B-AE31-3CC7305B340B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ED58B-2A8C-4BAA-8EEB-96BC2E7AFDB4}">
  <sheetPr codeName="Hoja1">
    <pageSetUpPr fitToPage="1"/>
  </sheetPr>
  <dimension ref="A1:AC239"/>
  <sheetViews>
    <sheetView showGridLines="0" tabSelected="1" zoomScale="70" zoomScaleNormal="70" workbookViewId="0">
      <pane xSplit="2" ySplit="7" topLeftCell="Y8" activePane="bottomRight" state="frozen"/>
      <selection activeCell="Q15" sqref="Q15"/>
      <selection pane="topRight" activeCell="Q15" sqref="Q15"/>
      <selection pane="bottomLeft" activeCell="Q15" sqref="Q15"/>
      <selection pane="bottomRight"/>
    </sheetView>
  </sheetViews>
  <sheetFormatPr baseColWidth="10" defaultRowHeight="15" outlineLevelRow="1" x14ac:dyDescent="0.25"/>
  <cols>
    <col min="1" max="1" width="101.140625" bestFit="1" customWidth="1"/>
    <col min="2" max="2" width="1" customWidth="1"/>
    <col min="3" max="29" width="20.140625" style="1" customWidth="1"/>
  </cols>
  <sheetData>
    <row r="1" spans="1:29" ht="21" x14ac:dyDescent="0.25">
      <c r="A1" s="45" t="s">
        <v>0</v>
      </c>
      <c r="AC1" s="76"/>
    </row>
    <row r="2" spans="1:29" ht="21" x14ac:dyDescent="0.3">
      <c r="A2" s="45" t="s">
        <v>110</v>
      </c>
      <c r="B2" s="71"/>
      <c r="AC2" s="76"/>
    </row>
    <row r="3" spans="1:29" ht="21" x14ac:dyDescent="0.3">
      <c r="A3" s="45" t="s">
        <v>28</v>
      </c>
      <c r="B3" s="70"/>
      <c r="AC3" s="76"/>
    </row>
    <row r="4" spans="1:29" ht="18.75" x14ac:dyDescent="0.3">
      <c r="A4" s="44" t="s">
        <v>27</v>
      </c>
      <c r="B4" s="70"/>
      <c r="C4" s="69" t="s">
        <v>3</v>
      </c>
      <c r="D4" s="69" t="s">
        <v>4</v>
      </c>
      <c r="E4" s="69" t="s">
        <v>5</v>
      </c>
      <c r="F4" s="69" t="s">
        <v>6</v>
      </c>
      <c r="G4" s="69" t="s">
        <v>7</v>
      </c>
      <c r="H4" s="69" t="s">
        <v>8</v>
      </c>
      <c r="I4" s="69" t="s">
        <v>9</v>
      </c>
      <c r="J4" s="69" t="s">
        <v>10</v>
      </c>
      <c r="K4" s="69" t="s">
        <v>11</v>
      </c>
      <c r="L4" s="69" t="s">
        <v>12</v>
      </c>
      <c r="M4" s="69" t="s">
        <v>13</v>
      </c>
      <c r="N4" s="69" t="s">
        <v>14</v>
      </c>
      <c r="O4" s="69" t="s">
        <v>15</v>
      </c>
      <c r="P4" s="69" t="s">
        <v>16</v>
      </c>
      <c r="Q4" s="69" t="s">
        <v>17</v>
      </c>
      <c r="R4" s="69" t="s">
        <v>18</v>
      </c>
      <c r="S4" s="69" t="s">
        <v>19</v>
      </c>
      <c r="T4" s="69" t="s">
        <v>20</v>
      </c>
      <c r="U4" s="69" t="s">
        <v>21</v>
      </c>
      <c r="V4" s="69" t="s">
        <v>22</v>
      </c>
      <c r="W4" s="69"/>
      <c r="X4" s="69"/>
      <c r="Y4" s="69"/>
      <c r="Z4" s="69"/>
      <c r="AA4" s="69"/>
      <c r="AB4" s="69"/>
      <c r="AC4" s="76"/>
    </row>
    <row r="5" spans="1:29" ht="18.75" x14ac:dyDescent="0.3">
      <c r="A5" s="44" t="s">
        <v>189</v>
      </c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3"/>
    </row>
    <row r="6" spans="1:29" ht="17.25" customHeight="1" x14ac:dyDescent="0.3">
      <c r="A6" s="78" t="s">
        <v>111</v>
      </c>
      <c r="B6" s="39"/>
      <c r="C6" s="75" t="s">
        <v>160</v>
      </c>
      <c r="D6" s="75" t="s">
        <v>161</v>
      </c>
      <c r="E6" s="75" t="s">
        <v>162</v>
      </c>
      <c r="F6" s="75" t="s">
        <v>163</v>
      </c>
      <c r="G6" s="75" t="s">
        <v>164</v>
      </c>
      <c r="H6" s="75" t="s">
        <v>165</v>
      </c>
      <c r="I6" s="75" t="s">
        <v>166</v>
      </c>
      <c r="J6" s="75" t="s">
        <v>167</v>
      </c>
      <c r="K6" s="75" t="s">
        <v>168</v>
      </c>
      <c r="L6" s="75" t="s">
        <v>169</v>
      </c>
      <c r="M6" s="75" t="s">
        <v>170</v>
      </c>
      <c r="N6" s="75" t="s">
        <v>171</v>
      </c>
      <c r="O6" s="75" t="s">
        <v>172</v>
      </c>
      <c r="P6" s="75" t="s">
        <v>173</v>
      </c>
      <c r="Q6" s="75" t="s">
        <v>174</v>
      </c>
      <c r="R6" s="75" t="s">
        <v>175</v>
      </c>
      <c r="S6" s="75" t="s">
        <v>176</v>
      </c>
      <c r="T6" s="75" t="s">
        <v>177</v>
      </c>
      <c r="U6" s="75" t="s">
        <v>178</v>
      </c>
      <c r="V6" s="75" t="s">
        <v>179</v>
      </c>
      <c r="W6" s="75" t="s">
        <v>180</v>
      </c>
      <c r="X6" s="75" t="s">
        <v>181</v>
      </c>
      <c r="Y6" s="75" t="s">
        <v>182</v>
      </c>
      <c r="Z6" s="75" t="s">
        <v>183</v>
      </c>
      <c r="AA6" s="75" t="s">
        <v>184</v>
      </c>
      <c r="AB6" s="75" t="s">
        <v>186</v>
      </c>
      <c r="AC6" s="74" t="s">
        <v>187</v>
      </c>
    </row>
    <row r="7" spans="1:29" ht="17.25" customHeight="1" x14ac:dyDescent="0.3">
      <c r="A7" s="78"/>
      <c r="B7" s="6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4"/>
    </row>
    <row r="8" spans="1:29" ht="5.25" customHeight="1" x14ac:dyDescent="0.3">
      <c r="A8" s="68"/>
      <c r="B8" s="6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17.25" x14ac:dyDescent="0.3">
      <c r="A9" s="40" t="s">
        <v>24</v>
      </c>
      <c r="B9" s="12"/>
      <c r="C9" s="65">
        <v>13611.977758025778</v>
      </c>
      <c r="D9" s="65">
        <v>14368.509937437831</v>
      </c>
      <c r="E9" s="65">
        <v>14762.438602363387</v>
      </c>
      <c r="F9" s="65">
        <v>17004.631258260251</v>
      </c>
      <c r="G9" s="65">
        <v>16262.065106004842</v>
      </c>
      <c r="H9" s="65">
        <v>15265.680708179461</v>
      </c>
      <c r="I9" s="65">
        <v>16430.240684114808</v>
      </c>
      <c r="J9" s="65">
        <v>17400.743566609402</v>
      </c>
      <c r="K9" s="65">
        <v>18971.296761349236</v>
      </c>
      <c r="L9" s="65">
        <v>16898.457296798337</v>
      </c>
      <c r="M9" s="65">
        <v>16067.440644362379</v>
      </c>
      <c r="N9" s="65">
        <v>16924.63002787235</v>
      </c>
      <c r="O9" s="65">
        <v>15835.857017118984</v>
      </c>
      <c r="P9" s="65">
        <v>15494.29988465699</v>
      </c>
      <c r="Q9" s="65">
        <v>18953.932019919357</v>
      </c>
      <c r="R9" s="65">
        <v>22061.096831812825</v>
      </c>
      <c r="S9" s="65">
        <v>20715.576207881903</v>
      </c>
      <c r="T9" s="65">
        <v>22496.930954525527</v>
      </c>
      <c r="U9" s="65">
        <v>22543.994485952539</v>
      </c>
      <c r="V9" s="65">
        <v>24809.110187111695</v>
      </c>
      <c r="W9" s="65">
        <v>32655.211970362514</v>
      </c>
      <c r="X9" s="65">
        <v>32716.39132548136</v>
      </c>
      <c r="Y9" s="65">
        <v>30985.462148678431</v>
      </c>
      <c r="Z9" s="65">
        <v>27497.551479978756</v>
      </c>
      <c r="AA9" s="65">
        <v>27697.17040863054</v>
      </c>
      <c r="AB9" s="65">
        <v>28752.363456387666</v>
      </c>
      <c r="AC9" s="65">
        <v>28923.110930613297</v>
      </c>
    </row>
    <row r="10" spans="1:29" ht="5.25" customHeight="1" x14ac:dyDescent="0.3">
      <c r="A10" s="40"/>
      <c r="B10" s="1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7.25" x14ac:dyDescent="0.3">
      <c r="A11" s="40" t="s">
        <v>25</v>
      </c>
      <c r="B11" s="1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7.25" x14ac:dyDescent="0.3">
      <c r="A12" s="52" t="s">
        <v>112</v>
      </c>
      <c r="B12" s="12"/>
      <c r="C12" s="28">
        <v>2073.8000935182049</v>
      </c>
      <c r="D12" s="28">
        <v>1963.4775946368918</v>
      </c>
      <c r="E12" s="28">
        <v>1780.8941700479427</v>
      </c>
      <c r="F12" s="28">
        <v>1210.9078823821792</v>
      </c>
      <c r="G12" s="28">
        <v>1269.6517861112768</v>
      </c>
      <c r="H12" s="28">
        <v>955.14966991658343</v>
      </c>
      <c r="I12" s="28">
        <v>946.7023867099839</v>
      </c>
      <c r="J12" s="28">
        <v>764.73697249936538</v>
      </c>
      <c r="K12" s="28">
        <v>1100.3814521207564</v>
      </c>
      <c r="L12" s="28">
        <v>1046.3914880140853</v>
      </c>
      <c r="M12" s="28">
        <v>1066.470352856609</v>
      </c>
      <c r="N12" s="28">
        <v>1022.1404047881598</v>
      </c>
      <c r="O12" s="28">
        <v>806.11409606240875</v>
      </c>
      <c r="P12" s="28">
        <v>909.2083830665465</v>
      </c>
      <c r="Q12" s="28">
        <v>926.10029949525915</v>
      </c>
      <c r="R12" s="28">
        <v>962.49359097193042</v>
      </c>
      <c r="S12" s="28">
        <v>848.03474524517128</v>
      </c>
      <c r="T12" s="28">
        <v>868.39643264129234</v>
      </c>
      <c r="U12" s="28">
        <v>1604.7656167618288</v>
      </c>
      <c r="V12" s="28">
        <v>1639.485390653979</v>
      </c>
      <c r="W12" s="28">
        <v>1846.0927505988909</v>
      </c>
      <c r="X12" s="28">
        <v>2052.3827615192931</v>
      </c>
      <c r="Y12" s="28">
        <v>2306.9097931902838</v>
      </c>
      <c r="Z12" s="28">
        <v>2142.2279870214538</v>
      </c>
      <c r="AA12" s="28">
        <v>2295.4166281511466</v>
      </c>
      <c r="AB12" s="28">
        <v>1714.501189280041</v>
      </c>
      <c r="AC12" s="28">
        <v>1232.9925179267832</v>
      </c>
    </row>
    <row r="13" spans="1:29" ht="17.25" x14ac:dyDescent="0.3">
      <c r="A13" s="52" t="s">
        <v>113</v>
      </c>
      <c r="B13" s="12"/>
      <c r="C13" s="28">
        <v>1008.43588887198</v>
      </c>
      <c r="D13" s="28">
        <v>977.76908143452988</v>
      </c>
      <c r="E13" s="28">
        <v>1020.3595691839597</v>
      </c>
      <c r="F13" s="28">
        <v>1027.0436607092597</v>
      </c>
      <c r="G13" s="28">
        <v>1051.9869488214301</v>
      </c>
      <c r="H13" s="28">
        <v>1095.9121689639899</v>
      </c>
      <c r="I13" s="28">
        <v>1121.46796362548</v>
      </c>
      <c r="J13" s="28">
        <v>1161.4843625049</v>
      </c>
      <c r="K13" s="28">
        <v>1225.33447336261</v>
      </c>
      <c r="L13" s="28">
        <v>1272.65253585655</v>
      </c>
      <c r="M13" s="28">
        <v>1287.4016743294401</v>
      </c>
      <c r="N13" s="28">
        <v>1385.1148407633998</v>
      </c>
      <c r="O13" s="28">
        <v>1473.9675532328663</v>
      </c>
      <c r="P13" s="28">
        <v>1517.07998285497</v>
      </c>
      <c r="Q13" s="28">
        <v>1480.1897971053129</v>
      </c>
      <c r="R13" s="28">
        <v>1817.1774142527102</v>
      </c>
      <c r="S13" s="28">
        <v>2048.8818952501929</v>
      </c>
      <c r="T13" s="28">
        <v>2191.2507737489582</v>
      </c>
      <c r="U13" s="28">
        <v>2177.6521101621893</v>
      </c>
      <c r="V13" s="28">
        <v>2225.3349361619453</v>
      </c>
      <c r="W13" s="28">
        <v>2094.4749554811856</v>
      </c>
      <c r="X13" s="28">
        <v>2264.3882161395723</v>
      </c>
      <c r="Y13" s="28">
        <v>2346.4209125383454</v>
      </c>
      <c r="Z13" s="28">
        <v>2681.3422148644227</v>
      </c>
      <c r="AA13" s="28">
        <v>2693.9133529425981</v>
      </c>
      <c r="AB13" s="28">
        <v>2788.3849618053609</v>
      </c>
      <c r="AC13" s="28">
        <v>854.92803467015904</v>
      </c>
    </row>
    <row r="14" spans="1:29" ht="17.25" x14ac:dyDescent="0.3">
      <c r="A14" s="52" t="s">
        <v>114</v>
      </c>
      <c r="B14" s="12"/>
      <c r="C14" s="28">
        <v>541.58148488929396</v>
      </c>
      <c r="D14" s="28">
        <v>359.63124712218831</v>
      </c>
      <c r="E14" s="28">
        <v>590.72495996920475</v>
      </c>
      <c r="F14" s="28">
        <v>438.98004770395391</v>
      </c>
      <c r="G14" s="28">
        <v>557.85004514988441</v>
      </c>
      <c r="H14" s="28">
        <v>437.74843139809366</v>
      </c>
      <c r="I14" s="28">
        <v>361.44197356084044</v>
      </c>
      <c r="J14" s="28">
        <v>253.19011353974599</v>
      </c>
      <c r="K14" s="28">
        <v>338.4696304503392</v>
      </c>
      <c r="L14" s="28">
        <v>331.40938892113354</v>
      </c>
      <c r="M14" s="28">
        <v>179.40028691397998</v>
      </c>
      <c r="N14" s="28">
        <v>183.11529182667994</v>
      </c>
      <c r="O14" s="28">
        <v>376.56692088856653</v>
      </c>
      <c r="P14" s="28">
        <v>219.714540033872</v>
      </c>
      <c r="Q14" s="28">
        <v>229.2606374526878</v>
      </c>
      <c r="R14" s="28">
        <v>323.49139616588747</v>
      </c>
      <c r="S14" s="28">
        <v>221.49843605091004</v>
      </c>
      <c r="T14" s="28">
        <v>204.90036216335002</v>
      </c>
      <c r="U14" s="28">
        <v>311.39359118930003</v>
      </c>
      <c r="V14" s="28">
        <v>336.14758048138998</v>
      </c>
      <c r="W14" s="28">
        <v>1416.4532706608102</v>
      </c>
      <c r="X14" s="28">
        <v>739.36771099157204</v>
      </c>
      <c r="Y14" s="28">
        <v>690.89641261636712</v>
      </c>
      <c r="Z14" s="28">
        <v>454.861653458413</v>
      </c>
      <c r="AA14" s="28">
        <v>352.86825597414696</v>
      </c>
      <c r="AB14" s="28">
        <v>269.17489386696377</v>
      </c>
      <c r="AC14" s="28">
        <v>216.29450666543309</v>
      </c>
    </row>
    <row r="15" spans="1:29" ht="17.25" x14ac:dyDescent="0.3">
      <c r="A15" s="49" t="s">
        <v>102</v>
      </c>
      <c r="B15" s="12"/>
      <c r="C15" s="32">
        <v>3623.8174672794789</v>
      </c>
      <c r="D15" s="32">
        <v>3300.8779231936101</v>
      </c>
      <c r="E15" s="32">
        <v>3391.9786992011077</v>
      </c>
      <c r="F15" s="32">
        <v>2676.9315907953928</v>
      </c>
      <c r="G15" s="32">
        <v>2879.4887800825909</v>
      </c>
      <c r="H15" s="32">
        <v>2488.8102702786673</v>
      </c>
      <c r="I15" s="32">
        <v>2429.6123238963041</v>
      </c>
      <c r="J15" s="32">
        <v>2179.4114485440114</v>
      </c>
      <c r="K15" s="32">
        <v>2664.1855559337055</v>
      </c>
      <c r="L15" s="32">
        <v>2650.4534127917691</v>
      </c>
      <c r="M15" s="32">
        <v>2533.2723141000288</v>
      </c>
      <c r="N15" s="32">
        <v>2590.3705373782395</v>
      </c>
      <c r="O15" s="32">
        <v>2656.6485701838415</v>
      </c>
      <c r="P15" s="32">
        <v>2646.0029059553881</v>
      </c>
      <c r="Q15" s="32">
        <v>2635.5507340532599</v>
      </c>
      <c r="R15" s="32">
        <v>3103.162401390528</v>
      </c>
      <c r="S15" s="32">
        <v>3118.4150765462741</v>
      </c>
      <c r="T15" s="32">
        <v>3264.5475685536003</v>
      </c>
      <c r="U15" s="32">
        <v>4093.8113181133181</v>
      </c>
      <c r="V15" s="32">
        <v>4200.967907297314</v>
      </c>
      <c r="W15" s="32">
        <v>5357.0209767408878</v>
      </c>
      <c r="X15" s="32">
        <v>5056.138688650437</v>
      </c>
      <c r="Y15" s="32">
        <v>5344.2271183449975</v>
      </c>
      <c r="Z15" s="32">
        <v>5278.431855344289</v>
      </c>
      <c r="AA15" s="32">
        <v>5342.1982370678916</v>
      </c>
      <c r="AB15" s="32">
        <v>4772.0610449523656</v>
      </c>
      <c r="AC15" s="32">
        <v>2304.2150592623752</v>
      </c>
    </row>
    <row r="16" spans="1:29" ht="17.25" outlineLevel="1" x14ac:dyDescent="0.3">
      <c r="A16" s="64" t="s">
        <v>115</v>
      </c>
      <c r="B16" s="12"/>
      <c r="C16" s="28">
        <v>9272.5806807682402</v>
      </c>
      <c r="D16" s="28">
        <v>9114.547225331793</v>
      </c>
      <c r="E16" s="28">
        <v>9277.9732792993454</v>
      </c>
      <c r="F16" s="28">
        <v>9021.1267193989079</v>
      </c>
      <c r="G16" s="28">
        <v>9583.0117484630136</v>
      </c>
      <c r="H16" s="28">
        <v>9274.0442971545854</v>
      </c>
      <c r="I16" s="28">
        <v>8945.6708522173758</v>
      </c>
      <c r="J16" s="28">
        <v>9156.9733348999926</v>
      </c>
      <c r="K16" s="28">
        <v>9878.4771682653718</v>
      </c>
      <c r="L16" s="28">
        <v>9612.7970741139143</v>
      </c>
      <c r="M16" s="28">
        <v>10053.035326364505</v>
      </c>
      <c r="N16" s="28">
        <v>9942.134968335884</v>
      </c>
      <c r="O16" s="28">
        <v>10108.927580206433</v>
      </c>
      <c r="P16" s="28">
        <v>9868.9986804080982</v>
      </c>
      <c r="Q16" s="28">
        <v>9788.5699134142214</v>
      </c>
      <c r="R16" s="28">
        <v>9665.3881525311444</v>
      </c>
      <c r="S16" s="28">
        <v>11457.222210407057</v>
      </c>
      <c r="T16" s="28">
        <v>12140.582820799949</v>
      </c>
      <c r="U16" s="28">
        <v>13103.928614074857</v>
      </c>
      <c r="V16" s="28">
        <v>13066.341361465667</v>
      </c>
      <c r="W16" s="28">
        <v>15352.375525664689</v>
      </c>
      <c r="X16" s="28">
        <v>17830.836540374028</v>
      </c>
      <c r="Y16" s="28">
        <v>20509.700204796369</v>
      </c>
      <c r="Z16" s="28">
        <v>19745.871266741433</v>
      </c>
      <c r="AA16" s="28">
        <v>23098.629846627249</v>
      </c>
      <c r="AB16" s="28">
        <v>23028.636334541945</v>
      </c>
      <c r="AC16" s="28">
        <v>22521.672020616046</v>
      </c>
    </row>
    <row r="17" spans="1:29" ht="17.25" outlineLevel="1" x14ac:dyDescent="0.3">
      <c r="A17" s="64" t="s">
        <v>116</v>
      </c>
      <c r="B17" s="12"/>
      <c r="C17" s="28">
        <v>26.056346999483878</v>
      </c>
      <c r="D17" s="28">
        <v>27.813621824977957</v>
      </c>
      <c r="E17" s="28">
        <v>0.36575463024630883</v>
      </c>
      <c r="F17" s="28">
        <v>21.712676356515701</v>
      </c>
      <c r="G17" s="28">
        <v>28.875961313707879</v>
      </c>
      <c r="H17" s="28">
        <v>0.16012229377817011</v>
      </c>
      <c r="I17" s="28">
        <v>0.16800255471559714</v>
      </c>
      <c r="J17" s="28">
        <v>0.18255509480219412</v>
      </c>
      <c r="K17" s="28">
        <v>0.16569460366021729</v>
      </c>
      <c r="L17" s="28">
        <v>0.1728879837286377</v>
      </c>
      <c r="M17" s="28">
        <v>0.17896300719781494</v>
      </c>
      <c r="N17" s="28">
        <v>6.8653473229014281</v>
      </c>
      <c r="O17" s="28">
        <v>185.02003029293516</v>
      </c>
      <c r="P17" s="28">
        <v>183.30764245432007</v>
      </c>
      <c r="Q17" s="28">
        <v>184.41563699238182</v>
      </c>
      <c r="R17" s="28">
        <v>195.08696586354557</v>
      </c>
      <c r="S17" s="28">
        <v>198.5240572646569</v>
      </c>
      <c r="T17" s="28">
        <v>225.59517767849908</v>
      </c>
      <c r="U17" s="28">
        <v>229.30880367742907</v>
      </c>
      <c r="V17" s="28">
        <v>235.71571994974889</v>
      </c>
      <c r="W17" s="28">
        <v>234.91375893997341</v>
      </c>
      <c r="X17" s="28">
        <v>243.836390314932</v>
      </c>
      <c r="Y17" s="28">
        <v>240.43750220944409</v>
      </c>
      <c r="Z17" s="28">
        <v>232.75213317257098</v>
      </c>
      <c r="AA17" s="28">
        <v>237.03391028223854</v>
      </c>
      <c r="AB17" s="28">
        <v>262.02928595065583</v>
      </c>
      <c r="AC17" s="28">
        <v>259.4050930913283</v>
      </c>
    </row>
    <row r="18" spans="1:29" ht="17.25" x14ac:dyDescent="0.3">
      <c r="A18" s="52" t="s">
        <v>117</v>
      </c>
      <c r="B18" s="12"/>
      <c r="C18" s="28">
        <v>9298.6370277677233</v>
      </c>
      <c r="D18" s="28">
        <v>9142.3608471567713</v>
      </c>
      <c r="E18" s="28">
        <v>9278.3390339295911</v>
      </c>
      <c r="F18" s="28">
        <v>9042.8393957554235</v>
      </c>
      <c r="G18" s="28">
        <v>9611.8877097767217</v>
      </c>
      <c r="H18" s="28">
        <v>9274.2044194483624</v>
      </c>
      <c r="I18" s="28">
        <v>8945.8388547720915</v>
      </c>
      <c r="J18" s="28">
        <v>9157.1558899947941</v>
      </c>
      <c r="K18" s="28">
        <v>9878.6428628690337</v>
      </c>
      <c r="L18" s="28">
        <v>9612.9699620976426</v>
      </c>
      <c r="M18" s="28">
        <v>10053.214289371703</v>
      </c>
      <c r="N18" s="28">
        <v>9949.0003156587845</v>
      </c>
      <c r="O18" s="28">
        <v>10293.947610499368</v>
      </c>
      <c r="P18" s="28">
        <v>10052.306322862418</v>
      </c>
      <c r="Q18" s="28">
        <v>9972.9855504066036</v>
      </c>
      <c r="R18" s="28">
        <v>9860.4751183946919</v>
      </c>
      <c r="S18" s="28">
        <v>11655.746267671715</v>
      </c>
      <c r="T18" s="28">
        <v>12366.177998478448</v>
      </c>
      <c r="U18" s="28">
        <v>13333.237417752287</v>
      </c>
      <c r="V18" s="28">
        <v>13302.057081415416</v>
      </c>
      <c r="W18" s="28">
        <v>15587.289284604663</v>
      </c>
      <c r="X18" s="28">
        <v>18074.672930688961</v>
      </c>
      <c r="Y18" s="28">
        <v>20750.137707005815</v>
      </c>
      <c r="Z18" s="28">
        <v>19978.623399914002</v>
      </c>
      <c r="AA18" s="28">
        <v>23335.663756909489</v>
      </c>
      <c r="AB18" s="28">
        <v>23290.665620492604</v>
      </c>
      <c r="AC18" s="28">
        <v>22781.077113707375</v>
      </c>
    </row>
    <row r="19" spans="1:29" ht="17.25" x14ac:dyDescent="0.3">
      <c r="A19" s="52" t="s">
        <v>118</v>
      </c>
      <c r="B19" s="12"/>
      <c r="C19" s="28">
        <v>1192.7417318671098</v>
      </c>
      <c r="D19" s="28">
        <v>1114.9228780717301</v>
      </c>
      <c r="E19" s="28">
        <v>1121.53703353588</v>
      </c>
      <c r="F19" s="28">
        <v>1126.9733520320001</v>
      </c>
      <c r="G19" s="28">
        <v>1064.3031328361935</v>
      </c>
      <c r="H19" s="28">
        <v>1066.0865800399636</v>
      </c>
      <c r="I19" s="28">
        <v>1165.8234777428286</v>
      </c>
      <c r="J19" s="28">
        <v>1256.6072379911539</v>
      </c>
      <c r="K19" s="28">
        <v>1277.7192315863017</v>
      </c>
      <c r="L19" s="28">
        <v>1345.095695091014</v>
      </c>
      <c r="M19" s="28">
        <v>1267.7931705883252</v>
      </c>
      <c r="N19" s="28">
        <v>1367.582530552562</v>
      </c>
      <c r="O19" s="28">
        <v>1324.6793401547723</v>
      </c>
      <c r="P19" s="28">
        <v>1388.8601065878859</v>
      </c>
      <c r="Q19" s="28">
        <v>1397.9659353335755</v>
      </c>
      <c r="R19" s="28">
        <v>1361.2108203010587</v>
      </c>
      <c r="S19" s="28">
        <v>1387.2169178460147</v>
      </c>
      <c r="T19" s="28">
        <v>1386.2797746236447</v>
      </c>
      <c r="U19" s="28">
        <v>1437.8176535839266</v>
      </c>
      <c r="V19" s="28">
        <v>1418.1870707605519</v>
      </c>
      <c r="W19" s="28">
        <v>1507.6774832219626</v>
      </c>
      <c r="X19" s="28">
        <v>2839.3517807202384</v>
      </c>
      <c r="Y19" s="28">
        <v>3155.2761004890031</v>
      </c>
      <c r="Z19" s="28">
        <v>3155.0301543612795</v>
      </c>
      <c r="AA19" s="28">
        <v>3323.1442175780417</v>
      </c>
      <c r="AB19" s="28">
        <v>3311.5624002511972</v>
      </c>
      <c r="AC19" s="28">
        <v>3143.803643383641</v>
      </c>
    </row>
    <row r="20" spans="1:29" ht="17.25" outlineLevel="1" x14ac:dyDescent="0.3">
      <c r="A20" s="52" t="s">
        <v>103</v>
      </c>
      <c r="B20" s="12"/>
      <c r="C20" s="28">
        <v>-7.7663000015400012</v>
      </c>
      <c r="D20" s="28">
        <v>-3.7999725341796874E-10</v>
      </c>
      <c r="E20" s="28">
        <v>-6.6468000002200052</v>
      </c>
      <c r="F20" s="28">
        <v>-4.9999237060546875E-11</v>
      </c>
      <c r="G20" s="28">
        <v>5.7220458984375E-15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-0.30535765165000134</v>
      </c>
      <c r="P20" s="28">
        <v>-3.8882577877522799E-2</v>
      </c>
      <c r="Q20" s="28">
        <v>-3.4532757176245821E-2</v>
      </c>
      <c r="R20" s="28">
        <v>-3.6483370466243552E-2</v>
      </c>
      <c r="S20" s="28">
        <v>-3.2524276196245462E-2</v>
      </c>
      <c r="T20" s="28">
        <v>-0.40534272793624587</v>
      </c>
      <c r="U20" s="28">
        <v>-0.27102540067624586</v>
      </c>
      <c r="V20" s="28">
        <v>-0.31934480972624585</v>
      </c>
      <c r="W20" s="28">
        <v>-0.51509706629924568</v>
      </c>
      <c r="X20" s="28">
        <v>-3.310258270743053</v>
      </c>
      <c r="Y20" s="28">
        <v>-3.7588236839222429</v>
      </c>
      <c r="Z20" s="28">
        <v>-6.3851128575944154</v>
      </c>
      <c r="AA20" s="28">
        <v>-8.5294968660559345</v>
      </c>
      <c r="AB20" s="28">
        <v>-9.8849255255554311</v>
      </c>
      <c r="AC20" s="28">
        <v>-9.7402181742380911</v>
      </c>
    </row>
    <row r="21" spans="1:29" ht="17.25" x14ac:dyDescent="0.3">
      <c r="A21" s="49" t="s">
        <v>105</v>
      </c>
      <c r="B21" s="12"/>
      <c r="C21" s="32">
        <v>14107.429926912773</v>
      </c>
      <c r="D21" s="32">
        <v>13558.16164842173</v>
      </c>
      <c r="E21" s="32">
        <v>13785.207966666359</v>
      </c>
      <c r="F21" s="32">
        <v>12846.744338582866</v>
      </c>
      <c r="G21" s="32">
        <v>13555.679622695505</v>
      </c>
      <c r="H21" s="32">
        <v>12829.101269766994</v>
      </c>
      <c r="I21" s="32">
        <v>12541.274656411224</v>
      </c>
      <c r="J21" s="32">
        <v>12593.17457652996</v>
      </c>
      <c r="K21" s="32">
        <v>13820.54765038904</v>
      </c>
      <c r="L21" s="32">
        <v>13608.519069980426</v>
      </c>
      <c r="M21" s="32">
        <v>13854.279774060058</v>
      </c>
      <c r="N21" s="32">
        <v>13906.953383589587</v>
      </c>
      <c r="O21" s="32">
        <v>14274.970163186332</v>
      </c>
      <c r="P21" s="32">
        <v>14087.130452827814</v>
      </c>
      <c r="Q21" s="32">
        <v>14006.467687036264</v>
      </c>
      <c r="R21" s="32">
        <v>14324.811856715811</v>
      </c>
      <c r="S21" s="32">
        <v>16161.345737787808</v>
      </c>
      <c r="T21" s="32">
        <v>17016.599998927759</v>
      </c>
      <c r="U21" s="32">
        <v>18864.595364048855</v>
      </c>
      <c r="V21" s="32">
        <v>18920.892714663558</v>
      </c>
      <c r="W21" s="32">
        <v>22451.472647501214</v>
      </c>
      <c r="X21" s="32">
        <v>25966.853141788892</v>
      </c>
      <c r="Y21" s="32">
        <v>29245.882102155891</v>
      </c>
      <c r="Z21" s="32">
        <v>28405.700296761974</v>
      </c>
      <c r="AA21" s="32">
        <v>31992.476714689372</v>
      </c>
      <c r="AB21" s="32">
        <v>31364.404140170613</v>
      </c>
      <c r="AC21" s="32">
        <v>28219.355598179154</v>
      </c>
    </row>
    <row r="22" spans="1:29" ht="17.25" x14ac:dyDescent="0.3">
      <c r="A22" s="40" t="s">
        <v>119</v>
      </c>
      <c r="B22" s="11"/>
      <c r="C22" s="32">
        <v>43.822145299319999</v>
      </c>
      <c r="D22" s="32">
        <v>51.556708998098003</v>
      </c>
      <c r="E22" s="32">
        <v>100.74468308068501</v>
      </c>
      <c r="F22" s="32">
        <v>38.133260246048501</v>
      </c>
      <c r="G22" s="32">
        <v>349.21925923605158</v>
      </c>
      <c r="H22" s="32">
        <v>406.23811317869752</v>
      </c>
      <c r="I22" s="32">
        <v>368.8256586414272</v>
      </c>
      <c r="J22" s="32">
        <v>123.01801813472559</v>
      </c>
      <c r="K22" s="32">
        <v>188.66268642771672</v>
      </c>
      <c r="L22" s="32">
        <v>65.787953720710789</v>
      </c>
      <c r="M22" s="32">
        <v>103.1812394668393</v>
      </c>
      <c r="N22" s="32">
        <v>51.376866762559999</v>
      </c>
      <c r="O22" s="32">
        <v>173.57557529228822</v>
      </c>
      <c r="P22" s="32">
        <v>83.328612051649998</v>
      </c>
      <c r="Q22" s="32">
        <v>82.133362753913985</v>
      </c>
      <c r="R22" s="32">
        <v>32.981192277165</v>
      </c>
      <c r="S22" s="32">
        <v>24.1009203638861</v>
      </c>
      <c r="T22" s="32">
        <v>40.143167987119995</v>
      </c>
      <c r="U22" s="32">
        <v>27.225516462059499</v>
      </c>
      <c r="V22" s="32">
        <v>163.00351754448002</v>
      </c>
      <c r="W22" s="32">
        <v>203.39353912973996</v>
      </c>
      <c r="X22" s="32">
        <v>120.10258836034599</v>
      </c>
      <c r="Y22" s="32">
        <v>27.266536745378001</v>
      </c>
      <c r="Z22" s="32">
        <v>149.96118137107999</v>
      </c>
      <c r="AA22" s="32">
        <v>14.01649975036</v>
      </c>
      <c r="AB22" s="32">
        <v>12.970484059590001</v>
      </c>
      <c r="AC22" s="32">
        <v>9.0376291739999992</v>
      </c>
    </row>
    <row r="23" spans="1:29" ht="5.25" customHeight="1" x14ac:dyDescent="0.3">
      <c r="A23" s="49"/>
      <c r="B23" s="1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17.25" x14ac:dyDescent="0.3">
      <c r="A24" s="63" t="s">
        <v>26</v>
      </c>
      <c r="B24" s="5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7.25" x14ac:dyDescent="0.3">
      <c r="A25" s="61" t="s">
        <v>120</v>
      </c>
      <c r="B25" s="59"/>
      <c r="C25" s="59">
        <v>50129.944937468761</v>
      </c>
      <c r="D25" s="59">
        <v>52559.21786932095</v>
      </c>
      <c r="E25" s="59">
        <v>58372.190757795928</v>
      </c>
      <c r="F25" s="59">
        <v>59225.03333601082</v>
      </c>
      <c r="G25" s="59">
        <v>58068.765077037999</v>
      </c>
      <c r="H25" s="59">
        <v>58972.929800766608</v>
      </c>
      <c r="I25" s="59">
        <v>58587.774931207379</v>
      </c>
      <c r="J25" s="59">
        <v>61375.602892411473</v>
      </c>
      <c r="K25" s="59">
        <v>61964.909721587668</v>
      </c>
      <c r="L25" s="59">
        <v>64574.916564610379</v>
      </c>
      <c r="M25" s="59">
        <v>62957.35681310069</v>
      </c>
      <c r="N25" s="59">
        <v>66358.671314027059</v>
      </c>
      <c r="O25" s="59">
        <v>64561.869078465461</v>
      </c>
      <c r="P25" s="59">
        <v>65106.272873943177</v>
      </c>
      <c r="Q25" s="59">
        <v>63628.600089982327</v>
      </c>
      <c r="R25" s="59">
        <v>70446.069414635451</v>
      </c>
      <c r="S25" s="59">
        <v>66475.736052989785</v>
      </c>
      <c r="T25" s="59">
        <v>65754.318916262608</v>
      </c>
      <c r="U25" s="59">
        <v>70418.389705588474</v>
      </c>
      <c r="V25" s="59">
        <v>69208.778419970418</v>
      </c>
      <c r="W25" s="59">
        <v>79959.413680824146</v>
      </c>
      <c r="X25" s="59">
        <v>85532.923003373944</v>
      </c>
      <c r="Y25" s="59">
        <v>85067.92846660591</v>
      </c>
      <c r="Z25" s="59">
        <v>82739.326455710878</v>
      </c>
      <c r="AA25" s="59">
        <v>84254.794947779417</v>
      </c>
      <c r="AB25" s="59">
        <v>85226.924126183527</v>
      </c>
      <c r="AC25" s="59">
        <v>86471.413650280956</v>
      </c>
    </row>
    <row r="26" spans="1:29" ht="17.25" x14ac:dyDescent="0.3">
      <c r="A26" s="62" t="s">
        <v>121</v>
      </c>
      <c r="B26" s="59"/>
      <c r="C26" s="59">
        <v>48612.318198859481</v>
      </c>
      <c r="D26" s="59">
        <v>51077.282662138023</v>
      </c>
      <c r="E26" s="59">
        <v>56692.889142493761</v>
      </c>
      <c r="F26" s="59">
        <v>56149.161030886069</v>
      </c>
      <c r="G26" s="59">
        <v>55827.63677684361</v>
      </c>
      <c r="H26" s="59">
        <v>56557.736620112781</v>
      </c>
      <c r="I26" s="59">
        <v>56231.661941351958</v>
      </c>
      <c r="J26" s="59">
        <v>58843.62409196973</v>
      </c>
      <c r="K26" s="59">
        <v>58543.519057322184</v>
      </c>
      <c r="L26" s="59">
        <v>60419.921451231821</v>
      </c>
      <c r="M26" s="59">
        <v>59970.039928745311</v>
      </c>
      <c r="N26" s="59">
        <v>61292.254350193951</v>
      </c>
      <c r="O26" s="59">
        <v>60594.049115037385</v>
      </c>
      <c r="P26" s="59">
        <v>61256.671952094512</v>
      </c>
      <c r="Q26" s="59">
        <v>61258.137347864831</v>
      </c>
      <c r="R26" s="59">
        <v>63838.632738812565</v>
      </c>
      <c r="S26" s="59">
        <v>63252.36887429648</v>
      </c>
      <c r="T26" s="59">
        <v>63823.84456731924</v>
      </c>
      <c r="U26" s="59">
        <v>67725.259550028044</v>
      </c>
      <c r="V26" s="59">
        <v>67440.645805096603</v>
      </c>
      <c r="W26" s="59">
        <v>78192.939295613745</v>
      </c>
      <c r="X26" s="59">
        <v>83329.069510395391</v>
      </c>
      <c r="Y26" s="59">
        <v>83707.572222973511</v>
      </c>
      <c r="Z26" s="59">
        <v>79234.339000291395</v>
      </c>
      <c r="AA26" s="59">
        <v>82714.533768039051</v>
      </c>
      <c r="AB26" s="59">
        <v>83788.934572344602</v>
      </c>
      <c r="AC26" s="59">
        <v>85253.765783138486</v>
      </c>
    </row>
    <row r="27" spans="1:29" ht="17.25" x14ac:dyDescent="0.3">
      <c r="A27" s="62" t="s">
        <v>122</v>
      </c>
      <c r="B27" s="59"/>
      <c r="C27" s="59">
        <v>1517.6267386092761</v>
      </c>
      <c r="D27" s="59">
        <v>1481.935207182928</v>
      </c>
      <c r="E27" s="59">
        <v>1679.3016153021699</v>
      </c>
      <c r="F27" s="59">
        <v>3075.8723051247512</v>
      </c>
      <c r="G27" s="59">
        <v>2241.128300194388</v>
      </c>
      <c r="H27" s="59">
        <v>2415.1931806538255</v>
      </c>
      <c r="I27" s="59">
        <v>2356.1129898554218</v>
      </c>
      <c r="J27" s="59">
        <v>2531.9788004417392</v>
      </c>
      <c r="K27" s="59">
        <v>3421.3906642654829</v>
      </c>
      <c r="L27" s="59">
        <v>4154.9951133785553</v>
      </c>
      <c r="M27" s="59">
        <v>2987.3168843553708</v>
      </c>
      <c r="N27" s="59">
        <v>5066.4169638331186</v>
      </c>
      <c r="O27" s="59">
        <v>3967.8199634280709</v>
      </c>
      <c r="P27" s="59">
        <v>3849.6009218486702</v>
      </c>
      <c r="Q27" s="59">
        <v>2370.4627421174941</v>
      </c>
      <c r="R27" s="59">
        <v>6607.4366758228844</v>
      </c>
      <c r="S27" s="59">
        <v>3223.3671786933087</v>
      </c>
      <c r="T27" s="59">
        <v>1930.4743489433658</v>
      </c>
      <c r="U27" s="59">
        <v>2693.1301555604286</v>
      </c>
      <c r="V27" s="59">
        <v>1768.1326148738287</v>
      </c>
      <c r="W27" s="59">
        <v>1766.4743852103968</v>
      </c>
      <c r="X27" s="59">
        <v>2203.8534929785628</v>
      </c>
      <c r="Y27" s="59">
        <v>1360.3562436323994</v>
      </c>
      <c r="Z27" s="59">
        <v>3504.9874554194771</v>
      </c>
      <c r="AA27" s="59">
        <v>1540.2611797403663</v>
      </c>
      <c r="AB27" s="59">
        <v>1437.9895538389164</v>
      </c>
      <c r="AC27" s="59">
        <v>1217.647867142472</v>
      </c>
    </row>
    <row r="28" spans="1:29" ht="17.25" x14ac:dyDescent="0.3">
      <c r="A28" s="61" t="s">
        <v>123</v>
      </c>
      <c r="B28" s="59"/>
      <c r="C28" s="59">
        <v>19300.31013048752</v>
      </c>
      <c r="D28" s="59">
        <v>19991.659779971902</v>
      </c>
      <c r="E28" s="59">
        <v>23066.106351417384</v>
      </c>
      <c r="F28" s="59">
        <v>24472.404500687779</v>
      </c>
      <c r="G28" s="59">
        <v>23779.720314176495</v>
      </c>
      <c r="H28" s="59">
        <v>23925.088826553489</v>
      </c>
      <c r="I28" s="59">
        <v>24558.332440348684</v>
      </c>
      <c r="J28" s="59">
        <v>26364.834311651404</v>
      </c>
      <c r="K28" s="59">
        <v>26033.717553838098</v>
      </c>
      <c r="L28" s="59">
        <v>27226.934182261739</v>
      </c>
      <c r="M28" s="59">
        <v>27107.643661058864</v>
      </c>
      <c r="N28" s="59">
        <v>28318.599394894005</v>
      </c>
      <c r="O28" s="59">
        <v>27182.257623084883</v>
      </c>
      <c r="P28" s="59">
        <v>28353.544509061114</v>
      </c>
      <c r="Q28" s="59">
        <v>28897.853027650242</v>
      </c>
      <c r="R28" s="59">
        <v>31170.583494598352</v>
      </c>
      <c r="S28" s="59">
        <v>30701.28145978073</v>
      </c>
      <c r="T28" s="59">
        <v>31334.968718295047</v>
      </c>
      <c r="U28" s="59">
        <v>33387.334517284995</v>
      </c>
      <c r="V28" s="59">
        <v>33440.079335090617</v>
      </c>
      <c r="W28" s="59">
        <v>38143.89685292491</v>
      </c>
      <c r="X28" s="59">
        <v>38143.144254628962</v>
      </c>
      <c r="Y28" s="59">
        <v>38939.78493991791</v>
      </c>
      <c r="Z28" s="59">
        <v>37149.054562881451</v>
      </c>
      <c r="AA28" s="59">
        <v>39105.765607339672</v>
      </c>
      <c r="AB28" s="59">
        <v>40531.988878067103</v>
      </c>
      <c r="AC28" s="59">
        <v>41988.370624326177</v>
      </c>
    </row>
    <row r="29" spans="1:29" ht="17.25" x14ac:dyDescent="0.3">
      <c r="A29" s="61" t="s">
        <v>124</v>
      </c>
      <c r="B29" s="12"/>
      <c r="C29" s="59">
        <v>8297.1348989532835</v>
      </c>
      <c r="D29" s="59">
        <v>8555.6291916145128</v>
      </c>
      <c r="E29" s="59">
        <v>10138.416360500689</v>
      </c>
      <c r="F29" s="59">
        <v>10626.784845321692</v>
      </c>
      <c r="G29" s="59">
        <v>10427.753650548939</v>
      </c>
      <c r="H29" s="59">
        <v>10516.118412594968</v>
      </c>
      <c r="I29" s="59">
        <v>10799.612011146193</v>
      </c>
      <c r="J29" s="59">
        <v>11411.148113881514</v>
      </c>
      <c r="K29" s="59">
        <v>11286.656020147408</v>
      </c>
      <c r="L29" s="59">
        <v>11961.254607994337</v>
      </c>
      <c r="M29" s="59">
        <v>11855.734226157956</v>
      </c>
      <c r="N29" s="59">
        <v>12392.696340000719</v>
      </c>
      <c r="O29" s="59">
        <v>11946.424979205971</v>
      </c>
      <c r="P29" s="59">
        <v>12656.245117788685</v>
      </c>
      <c r="Q29" s="59">
        <v>12993.396773169026</v>
      </c>
      <c r="R29" s="59">
        <v>14115.974398137616</v>
      </c>
      <c r="S29" s="59">
        <v>14042.4420550182</v>
      </c>
      <c r="T29" s="59">
        <v>14341.253262631613</v>
      </c>
      <c r="U29" s="59">
        <v>15552.410605266014</v>
      </c>
      <c r="V29" s="59">
        <v>15199.012243847992</v>
      </c>
      <c r="W29" s="59">
        <v>18073.448972200662</v>
      </c>
      <c r="X29" s="59">
        <v>19906.735491867657</v>
      </c>
      <c r="Y29" s="59">
        <v>20609.107236369524</v>
      </c>
      <c r="Z29" s="59">
        <v>19095.111625067795</v>
      </c>
      <c r="AA29" s="59">
        <v>20495.855070098922</v>
      </c>
      <c r="AB29" s="59">
        <v>21207.09517947504</v>
      </c>
      <c r="AC29" s="59">
        <v>21947.104720958676</v>
      </c>
    </row>
    <row r="30" spans="1:29" ht="17.25" x14ac:dyDescent="0.3">
      <c r="A30" s="61" t="s">
        <v>125</v>
      </c>
      <c r="B30" s="12"/>
      <c r="C30" s="59">
        <v>354.55135334299007</v>
      </c>
      <c r="D30" s="59">
        <v>366.89657171684001</v>
      </c>
      <c r="E30" s="59">
        <v>376.41660349405998</v>
      </c>
      <c r="F30" s="59">
        <v>385.63941522638004</v>
      </c>
      <c r="G30" s="59">
        <v>381.93837541191868</v>
      </c>
      <c r="H30" s="59">
        <v>382.56803326238872</v>
      </c>
      <c r="I30" s="59">
        <v>386.05103011264197</v>
      </c>
      <c r="J30" s="59">
        <v>389.70944335952987</v>
      </c>
      <c r="K30" s="59">
        <v>387.20616622609003</v>
      </c>
      <c r="L30" s="59">
        <v>396.03709693949952</v>
      </c>
      <c r="M30" s="59">
        <v>395.83833883286957</v>
      </c>
      <c r="N30" s="59">
        <v>400.81718684192941</v>
      </c>
      <c r="O30" s="59">
        <v>404.71701509628008</v>
      </c>
      <c r="P30" s="59">
        <v>410.12240855982992</v>
      </c>
      <c r="Q30" s="59">
        <v>412.24073818103011</v>
      </c>
      <c r="R30" s="59">
        <v>418.28769241369014</v>
      </c>
      <c r="S30" s="59">
        <v>405.61147789933011</v>
      </c>
      <c r="T30" s="59">
        <v>404.84296649990006</v>
      </c>
      <c r="U30" s="59">
        <v>407.54234784423988</v>
      </c>
      <c r="V30" s="59">
        <v>403.96896944655015</v>
      </c>
      <c r="W30" s="59">
        <v>397.42766601791988</v>
      </c>
      <c r="X30" s="59">
        <v>378.58662296913008</v>
      </c>
      <c r="Y30" s="59">
        <v>368.17433672233028</v>
      </c>
      <c r="Z30" s="59">
        <v>366.96875334121006</v>
      </c>
      <c r="AA30" s="59">
        <v>353.69230088454992</v>
      </c>
      <c r="AB30" s="59">
        <v>332.33809840455001</v>
      </c>
      <c r="AC30" s="59">
        <v>323.80744541815</v>
      </c>
    </row>
    <row r="31" spans="1:29" ht="17.25" x14ac:dyDescent="0.3">
      <c r="A31" s="49" t="s">
        <v>126</v>
      </c>
      <c r="B31" s="11"/>
      <c r="C31" s="32">
        <v>78081.941320252561</v>
      </c>
      <c r="D31" s="32">
        <v>81473.403412624204</v>
      </c>
      <c r="E31" s="32">
        <v>91953.130073208085</v>
      </c>
      <c r="F31" s="32">
        <v>94709.86209724666</v>
      </c>
      <c r="G31" s="32">
        <v>92658.177417175335</v>
      </c>
      <c r="H31" s="32">
        <v>93796.705073177451</v>
      </c>
      <c r="I31" s="32">
        <v>94331.770412814905</v>
      </c>
      <c r="J31" s="32">
        <v>99541.294761303914</v>
      </c>
      <c r="K31" s="32">
        <v>99672.489461799269</v>
      </c>
      <c r="L31" s="32">
        <v>104159.14245180595</v>
      </c>
      <c r="M31" s="32">
        <v>102316.57303915037</v>
      </c>
      <c r="N31" s="32">
        <v>107470.78423576373</v>
      </c>
      <c r="O31" s="32">
        <v>104095.26869585259</v>
      </c>
      <c r="P31" s="32">
        <v>106526.18490935281</v>
      </c>
      <c r="Q31" s="32">
        <v>105932.09062898262</v>
      </c>
      <c r="R31" s="32">
        <v>116150.91499978511</v>
      </c>
      <c r="S31" s="32">
        <v>111625.07104568805</v>
      </c>
      <c r="T31" s="32">
        <v>111835.38386368916</v>
      </c>
      <c r="U31" s="32">
        <v>119765.67717598374</v>
      </c>
      <c r="V31" s="32">
        <v>118251.8389683556</v>
      </c>
      <c r="W31" s="32">
        <v>136574.18717196764</v>
      </c>
      <c r="X31" s="32">
        <v>143961.38937283968</v>
      </c>
      <c r="Y31" s="32">
        <v>144984.9949796157</v>
      </c>
      <c r="Z31" s="32">
        <v>139350.46139700132</v>
      </c>
      <c r="AA31" s="32">
        <v>144210.10792610259</v>
      </c>
      <c r="AB31" s="32">
        <v>147298.34628213022</v>
      </c>
      <c r="AC31" s="32">
        <v>150730.69644098394</v>
      </c>
    </row>
    <row r="32" spans="1:29" ht="17.25" x14ac:dyDescent="0.3">
      <c r="A32" s="56" t="s">
        <v>127</v>
      </c>
      <c r="B32" s="60"/>
      <c r="C32" s="28">
        <v>-1784.3895068269499</v>
      </c>
      <c r="D32" s="28">
        <v>-1871.3042599637884</v>
      </c>
      <c r="E32" s="28">
        <v>-2008.0207732869972</v>
      </c>
      <c r="F32" s="28">
        <v>-2096.3092208881667</v>
      </c>
      <c r="G32" s="28">
        <v>-2144.666510049421</v>
      </c>
      <c r="H32" s="28">
        <v>-2143.7646998154987</v>
      </c>
      <c r="I32" s="28">
        <v>-2236.6194958983151</v>
      </c>
      <c r="J32" s="28">
        <v>-2371.7736749565465</v>
      </c>
      <c r="K32" s="28">
        <v>-2501.0435452321171</v>
      </c>
      <c r="L32" s="28">
        <v>-2817.7190344361397</v>
      </c>
      <c r="M32" s="28">
        <v>-2995.543069980587</v>
      </c>
      <c r="N32" s="28">
        <v>-3226.9780949262995</v>
      </c>
      <c r="O32" s="28">
        <v>-4129.7712397980349</v>
      </c>
      <c r="P32" s="28">
        <v>-4393.1356111360628</v>
      </c>
      <c r="Q32" s="28">
        <v>-4605.0598531362166</v>
      </c>
      <c r="R32" s="28">
        <v>-5132.6776451587475</v>
      </c>
      <c r="S32" s="28">
        <v>-5056.7743742700532</v>
      </c>
      <c r="T32" s="28">
        <v>-5197.0360719503869</v>
      </c>
      <c r="U32" s="28">
        <v>-5686.7512061127172</v>
      </c>
      <c r="V32" s="28">
        <v>-5141.7107432659504</v>
      </c>
      <c r="W32" s="28">
        <v>-5681.8009302189175</v>
      </c>
      <c r="X32" s="28">
        <v>-6104.3543124693888</v>
      </c>
      <c r="Y32" s="28">
        <v>-6704.3680117649537</v>
      </c>
      <c r="Z32" s="28">
        <v>-7344.9806000646067</v>
      </c>
      <c r="AA32" s="28">
        <v>-7449.3049628086846</v>
      </c>
      <c r="AB32" s="28">
        <v>-7611.1442849983205</v>
      </c>
      <c r="AC32" s="28">
        <v>-7593.512899084426</v>
      </c>
    </row>
    <row r="33" spans="1:29" ht="17.25" x14ac:dyDescent="0.3">
      <c r="A33" s="50" t="s">
        <v>29</v>
      </c>
      <c r="B33" s="59"/>
      <c r="C33" s="35">
        <v>76297.551813425613</v>
      </c>
      <c r="D33" s="35">
        <v>79602.099152660419</v>
      </c>
      <c r="E33" s="35">
        <v>89945.109299921081</v>
      </c>
      <c r="F33" s="35">
        <v>92613.552876358488</v>
      </c>
      <c r="G33" s="35">
        <v>90513.510907125921</v>
      </c>
      <c r="H33" s="35">
        <v>91652.940373361955</v>
      </c>
      <c r="I33" s="35">
        <v>92095.15091691658</v>
      </c>
      <c r="J33" s="35">
        <v>97169.521086347377</v>
      </c>
      <c r="K33" s="35">
        <v>97171.445916567143</v>
      </c>
      <c r="L33" s="35">
        <v>101341.42341736981</v>
      </c>
      <c r="M33" s="35">
        <v>99321.029969169787</v>
      </c>
      <c r="N33" s="35">
        <v>104243.80614083743</v>
      </c>
      <c r="O33" s="35">
        <v>99965.497456054552</v>
      </c>
      <c r="P33" s="35">
        <v>102133.04929821675</v>
      </c>
      <c r="Q33" s="35">
        <v>101327.0307758464</v>
      </c>
      <c r="R33" s="35">
        <v>111018.23735462636</v>
      </c>
      <c r="S33" s="35">
        <v>106568.29667141799</v>
      </c>
      <c r="T33" s="35">
        <v>106638.34779173876</v>
      </c>
      <c r="U33" s="35">
        <v>114078.92596987102</v>
      </c>
      <c r="V33" s="35">
        <v>113110.12822508963</v>
      </c>
      <c r="W33" s="35">
        <v>130892.38624174874</v>
      </c>
      <c r="X33" s="35">
        <v>137857.03506037028</v>
      </c>
      <c r="Y33" s="35">
        <v>138280.62696785075</v>
      </c>
      <c r="Z33" s="35">
        <v>132005.48079693672</v>
      </c>
      <c r="AA33" s="35">
        <v>136760.80296329389</v>
      </c>
      <c r="AB33" s="35">
        <v>139687.2019971319</v>
      </c>
      <c r="AC33" s="35">
        <v>143137.18354189952</v>
      </c>
    </row>
    <row r="34" spans="1:29" ht="5.25" customHeight="1" x14ac:dyDescent="0.3">
      <c r="A34" s="49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17.25" x14ac:dyDescent="0.3">
      <c r="A35" s="40" t="s">
        <v>30</v>
      </c>
      <c r="B35" s="12"/>
      <c r="C35" s="32">
        <v>1350.2993172167692</v>
      </c>
      <c r="D35" s="32">
        <v>821.86598976126061</v>
      </c>
      <c r="E35" s="32">
        <v>1297.1896914565107</v>
      </c>
      <c r="F35" s="32">
        <v>1310.7856366222904</v>
      </c>
      <c r="G35" s="32">
        <v>1439.8980962668597</v>
      </c>
      <c r="H35" s="32">
        <v>1111.2739296956486</v>
      </c>
      <c r="I35" s="32">
        <v>1150.6486919121114</v>
      </c>
      <c r="J35" s="32">
        <v>1464.0034930614274</v>
      </c>
      <c r="K35" s="32">
        <v>1177.5590145890842</v>
      </c>
      <c r="L35" s="32">
        <v>1347.8358275465778</v>
      </c>
      <c r="M35" s="32">
        <v>1376.7666771059482</v>
      </c>
      <c r="N35" s="32">
        <v>1585.40740701505</v>
      </c>
      <c r="O35" s="32">
        <v>1494.3498913942133</v>
      </c>
      <c r="P35" s="32">
        <v>1408.0331221832962</v>
      </c>
      <c r="Q35" s="32">
        <v>1501.1141096392987</v>
      </c>
      <c r="R35" s="32">
        <v>2018.8676971611337</v>
      </c>
      <c r="S35" s="32">
        <v>1696.4300149943651</v>
      </c>
      <c r="T35" s="32">
        <v>1718.5862302092396</v>
      </c>
      <c r="U35" s="32">
        <v>1487.3828318738842</v>
      </c>
      <c r="V35" s="32">
        <v>1934.9442401374515</v>
      </c>
      <c r="W35" s="32">
        <v>2164.5210636641091</v>
      </c>
      <c r="X35" s="32">
        <v>2315.0362534593769</v>
      </c>
      <c r="Y35" s="32">
        <v>1979.0581242713054</v>
      </c>
      <c r="Z35" s="32">
        <v>2089.7094227460611</v>
      </c>
      <c r="AA35" s="32">
        <v>2213.5474386827673</v>
      </c>
      <c r="AB35" s="32">
        <v>2113.9034551296336</v>
      </c>
      <c r="AC35" s="32">
        <v>2197.483714567772</v>
      </c>
    </row>
    <row r="36" spans="1:29" ht="17.25" x14ac:dyDescent="0.3">
      <c r="A36" s="40" t="s">
        <v>31</v>
      </c>
      <c r="B36" s="11"/>
      <c r="C36" s="32">
        <v>166.5241432637205</v>
      </c>
      <c r="D36" s="32">
        <v>169.64985172390649</v>
      </c>
      <c r="E36" s="32">
        <v>185.91627148324497</v>
      </c>
      <c r="F36" s="32">
        <v>140.46215503802102</v>
      </c>
      <c r="G36" s="32">
        <v>107.60570765897099</v>
      </c>
      <c r="H36" s="32">
        <v>117.3170616204078</v>
      </c>
      <c r="I36" s="32">
        <v>145.5586784314138</v>
      </c>
      <c r="J36" s="32">
        <v>210.70653307823653</v>
      </c>
      <c r="K36" s="32">
        <v>200.06453447326078</v>
      </c>
      <c r="L36" s="32">
        <v>196.21241196064364</v>
      </c>
      <c r="M36" s="32">
        <v>132.53911265451922</v>
      </c>
      <c r="N36" s="32">
        <v>78.058747963152328</v>
      </c>
      <c r="O36" s="32">
        <v>67.079815716291336</v>
      </c>
      <c r="P36" s="32">
        <v>82.240960562694198</v>
      </c>
      <c r="Q36" s="32">
        <v>79.599011570047992</v>
      </c>
      <c r="R36" s="32">
        <v>165.0188761480544</v>
      </c>
      <c r="S36" s="32">
        <v>157.94776930591584</v>
      </c>
      <c r="T36" s="32">
        <v>94.310476022376548</v>
      </c>
      <c r="U36" s="32">
        <v>87.671562184562092</v>
      </c>
      <c r="V36" s="32">
        <v>178.21629476730013</v>
      </c>
      <c r="W36" s="32">
        <v>199.73593470016812</v>
      </c>
      <c r="X36" s="32">
        <v>359.71035308763817</v>
      </c>
      <c r="Y36" s="32">
        <v>354.80586498016118</v>
      </c>
      <c r="Z36" s="32">
        <v>168.39683680347483</v>
      </c>
      <c r="AA36" s="32">
        <v>186.54265372411297</v>
      </c>
      <c r="AB36" s="32">
        <v>70.547959756171778</v>
      </c>
      <c r="AC36" s="32">
        <v>104.947299515826</v>
      </c>
    </row>
    <row r="37" spans="1:29" ht="17.25" x14ac:dyDescent="0.3">
      <c r="A37" s="40" t="s">
        <v>32</v>
      </c>
      <c r="B37" s="12"/>
      <c r="C37" s="32">
        <v>3006.0624714872447</v>
      </c>
      <c r="D37" s="32">
        <v>3095.8190020105499</v>
      </c>
      <c r="E37" s="32">
        <v>3217.9264250375404</v>
      </c>
      <c r="F37" s="32">
        <v>3333.2512554240107</v>
      </c>
      <c r="G37" s="32">
        <v>3378.9839135446587</v>
      </c>
      <c r="H37" s="32">
        <v>3355.5849973094805</v>
      </c>
      <c r="I37" s="32">
        <v>3389.1737145311604</v>
      </c>
      <c r="J37" s="32">
        <v>3354.55114819037</v>
      </c>
      <c r="K37" s="32">
        <v>3408.824973970291</v>
      </c>
      <c r="L37" s="32">
        <v>3439.4564728603796</v>
      </c>
      <c r="M37" s="32">
        <v>3447.7638064603416</v>
      </c>
      <c r="N37" s="32">
        <v>3417.7025282139316</v>
      </c>
      <c r="O37" s="32">
        <v>3503.2339777341604</v>
      </c>
      <c r="P37" s="32">
        <v>3553.3323443058998</v>
      </c>
      <c r="Q37" s="32">
        <v>3980.8847923219496</v>
      </c>
      <c r="R37" s="32">
        <v>4157.0147782673603</v>
      </c>
      <c r="S37" s="32">
        <v>4354.1530786496105</v>
      </c>
      <c r="T37" s="32">
        <v>4475.6575604571208</v>
      </c>
      <c r="U37" s="32">
        <v>4630.3015821683712</v>
      </c>
      <c r="V37" s="32">
        <v>4752.3579628958305</v>
      </c>
      <c r="W37" s="32">
        <v>4859.7244520107606</v>
      </c>
      <c r="X37" s="32">
        <v>4940.0406438353402</v>
      </c>
      <c r="Y37" s="32">
        <v>5176.0035000962398</v>
      </c>
      <c r="Z37" s="32">
        <v>5419.3181940171389</v>
      </c>
      <c r="AA37" s="32">
        <v>5564.1956787447925</v>
      </c>
      <c r="AB37" s="32">
        <v>5714.879078775336</v>
      </c>
      <c r="AC37" s="32">
        <v>8352.5470413676394</v>
      </c>
    </row>
    <row r="38" spans="1:29" ht="5.25" customHeight="1" x14ac:dyDescent="0.3">
      <c r="A38" s="40"/>
      <c r="B38" s="12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7.25" x14ac:dyDescent="0.3">
      <c r="A39" s="52" t="s">
        <v>33</v>
      </c>
      <c r="B39" s="12"/>
      <c r="C39" s="28">
        <v>1815.8465755761536</v>
      </c>
      <c r="D39" s="28">
        <v>1821.2116158304211</v>
      </c>
      <c r="E39" s="28">
        <v>1990.8891762743674</v>
      </c>
      <c r="F39" s="28">
        <v>2064.241867725978</v>
      </c>
      <c r="G39" s="28">
        <v>2012.1250340667864</v>
      </c>
      <c r="H39" s="28">
        <v>1969.2094338020922</v>
      </c>
      <c r="I39" s="28">
        <v>1953.1400294462328</v>
      </c>
      <c r="J39" s="28">
        <v>2002.0986213423237</v>
      </c>
      <c r="K39" s="28">
        <v>1928.2830076861542</v>
      </c>
      <c r="L39" s="28">
        <v>1943.7207861082757</v>
      </c>
      <c r="M39" s="28">
        <v>1884.5818899798132</v>
      </c>
      <c r="N39" s="28">
        <v>1936.3205952442593</v>
      </c>
      <c r="O39" s="28">
        <v>1842.3575471729089</v>
      </c>
      <c r="P39" s="28">
        <v>1873.3187391093406</v>
      </c>
      <c r="Q39" s="28">
        <v>1874.4400448299782</v>
      </c>
      <c r="R39" s="28">
        <v>1944.3137974963381</v>
      </c>
      <c r="S39" s="28">
        <v>1886.2271749688339</v>
      </c>
      <c r="T39" s="28">
        <v>1997.2959002902983</v>
      </c>
      <c r="U39" s="28">
        <v>2106.2854082574922</v>
      </c>
      <c r="V39" s="28">
        <v>2099.6599398217995</v>
      </c>
      <c r="W39" s="28">
        <v>2358.4270152068943</v>
      </c>
      <c r="X39" s="28">
        <v>2538.0460194842167</v>
      </c>
      <c r="Y39" s="28">
        <v>2539.630987748531</v>
      </c>
      <c r="Z39" s="28">
        <v>2370.9611482802638</v>
      </c>
      <c r="AA39" s="28">
        <v>2430.9660302634338</v>
      </c>
      <c r="AB39" s="28">
        <v>2430.811563343419</v>
      </c>
      <c r="AC39" s="28">
        <v>2372.5474613123415</v>
      </c>
    </row>
    <row r="40" spans="1:29" ht="17.25" x14ac:dyDescent="0.3">
      <c r="A40" s="52" t="s">
        <v>128</v>
      </c>
      <c r="B40" s="12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1446.9696811217141</v>
      </c>
      <c r="T40" s="28">
        <v>1471.6656733251018</v>
      </c>
      <c r="U40" s="28">
        <v>1478.4228841784945</v>
      </c>
      <c r="V40" s="28">
        <v>1442.0298564603356</v>
      </c>
      <c r="W40" s="28">
        <v>1601.9130638506495</v>
      </c>
      <c r="X40" s="28">
        <v>1577.2982409220035</v>
      </c>
      <c r="Y40" s="28">
        <v>1502.5008738627691</v>
      </c>
      <c r="Z40" s="28">
        <v>1333.9065585889643</v>
      </c>
      <c r="AA40" s="28">
        <v>1310.7314432225703</v>
      </c>
      <c r="AB40" s="28">
        <v>1245.2733571250219</v>
      </c>
      <c r="AC40" s="28">
        <v>1186.0465069754018</v>
      </c>
    </row>
    <row r="41" spans="1:29" ht="17.25" x14ac:dyDescent="0.3">
      <c r="A41" s="52" t="s">
        <v>34</v>
      </c>
      <c r="B41" s="12"/>
      <c r="C41" s="28">
        <v>78.182371739940024</v>
      </c>
      <c r="D41" s="28">
        <v>71.058718460389983</v>
      </c>
      <c r="E41" s="28">
        <v>70.556172409279995</v>
      </c>
      <c r="F41" s="28">
        <v>160.58049196061995</v>
      </c>
      <c r="G41" s="28">
        <v>161.21017505210995</v>
      </c>
      <c r="H41" s="28">
        <v>161.52911629741001</v>
      </c>
      <c r="I41" s="28">
        <v>165.16565018548002</v>
      </c>
      <c r="J41" s="28">
        <v>169.00398513182</v>
      </c>
      <c r="K41" s="28">
        <v>166.41589009231001</v>
      </c>
      <c r="L41" s="28">
        <v>176.88560934256003</v>
      </c>
      <c r="M41" s="28">
        <v>239.83059146190999</v>
      </c>
      <c r="N41" s="28">
        <v>254.94482735770998</v>
      </c>
      <c r="O41" s="28">
        <v>264.41458986490005</v>
      </c>
      <c r="P41" s="28">
        <v>249.85871419525</v>
      </c>
      <c r="Q41" s="28">
        <v>259.25291427243997</v>
      </c>
      <c r="R41" s="28">
        <v>287.65117688878996</v>
      </c>
      <c r="S41" s="28">
        <v>298.92397133358003</v>
      </c>
      <c r="T41" s="28">
        <v>294.10592122235005</v>
      </c>
      <c r="U41" s="28">
        <v>303.11404858266997</v>
      </c>
      <c r="V41" s="28">
        <v>318.59167880504003</v>
      </c>
      <c r="W41" s="28">
        <v>318.52162605063</v>
      </c>
      <c r="X41" s="28">
        <v>326.60600796674117</v>
      </c>
      <c r="Y41" s="28">
        <v>320.64897782111376</v>
      </c>
      <c r="Z41" s="28">
        <v>245.66802596128997</v>
      </c>
      <c r="AA41" s="28">
        <v>248.33296360085481</v>
      </c>
      <c r="AB41" s="28">
        <v>257.83754604293</v>
      </c>
      <c r="AC41" s="28">
        <v>195.29159893918577</v>
      </c>
    </row>
    <row r="42" spans="1:29" ht="17.25" x14ac:dyDescent="0.3">
      <c r="A42" s="50" t="s">
        <v>129</v>
      </c>
      <c r="B42" s="12"/>
      <c r="C42" s="35">
        <v>1894.0289473160935</v>
      </c>
      <c r="D42" s="35">
        <v>1892.2703342908112</v>
      </c>
      <c r="E42" s="35">
        <v>2061.4453486836474</v>
      </c>
      <c r="F42" s="35">
        <v>2224.8223596865982</v>
      </c>
      <c r="G42" s="35">
        <v>2173.3352091188963</v>
      </c>
      <c r="H42" s="35">
        <v>2130.7385500995024</v>
      </c>
      <c r="I42" s="35">
        <v>2118.3056796317128</v>
      </c>
      <c r="J42" s="35">
        <v>2171.1026064741441</v>
      </c>
      <c r="K42" s="35">
        <v>2094.6988977784645</v>
      </c>
      <c r="L42" s="35">
        <v>2120.6063954508354</v>
      </c>
      <c r="M42" s="35">
        <v>2124.4124814417232</v>
      </c>
      <c r="N42" s="35">
        <v>2191.2654226019695</v>
      </c>
      <c r="O42" s="35">
        <v>2106.772137037809</v>
      </c>
      <c r="P42" s="35">
        <v>2123.1774533045905</v>
      </c>
      <c r="Q42" s="35">
        <v>2133.6929591024182</v>
      </c>
      <c r="R42" s="35">
        <v>2231.9649743851282</v>
      </c>
      <c r="S42" s="35">
        <v>3632.1208274241276</v>
      </c>
      <c r="T42" s="35">
        <v>3763.06749483775</v>
      </c>
      <c r="U42" s="35">
        <v>3887.8223410186565</v>
      </c>
      <c r="V42" s="35">
        <v>3860.2814750871757</v>
      </c>
      <c r="W42" s="35">
        <v>4278.8617051081737</v>
      </c>
      <c r="X42" s="35">
        <v>4441.9502683729615</v>
      </c>
      <c r="Y42" s="35">
        <v>4362.7808394324147</v>
      </c>
      <c r="Z42" s="35">
        <v>3950.5357328305186</v>
      </c>
      <c r="AA42" s="35">
        <v>3990.0304370868589</v>
      </c>
      <c r="AB42" s="35">
        <v>3933.9224665113711</v>
      </c>
      <c r="AC42" s="35">
        <v>3753.8855672269297</v>
      </c>
    </row>
    <row r="43" spans="1:29" ht="5.25" customHeight="1" x14ac:dyDescent="0.3">
      <c r="A43" s="49"/>
      <c r="B43" s="1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17.25" x14ac:dyDescent="0.3">
      <c r="A44" s="52" t="s">
        <v>23</v>
      </c>
      <c r="B44" s="12"/>
      <c r="C44" s="28">
        <v>4982.2412481009105</v>
      </c>
      <c r="D44" s="28">
        <v>4982.7437766010898</v>
      </c>
      <c r="E44" s="28">
        <v>5749.1668657824894</v>
      </c>
      <c r="F44" s="28">
        <v>5847.6569522940499</v>
      </c>
      <c r="G44" s="28">
        <v>5616.4921756267386</v>
      </c>
      <c r="H44" s="28">
        <v>5488.253503119</v>
      </c>
      <c r="I44" s="28">
        <v>5427.0879613311199</v>
      </c>
      <c r="J44" s="28">
        <v>5616.6178690082688</v>
      </c>
      <c r="K44" s="28">
        <v>5435.7136696173293</v>
      </c>
      <c r="L44" s="28">
        <v>5694.7363056209997</v>
      </c>
      <c r="M44" s="28">
        <v>5516.00031706344</v>
      </c>
      <c r="N44" s="28">
        <v>5590.3636639265696</v>
      </c>
      <c r="O44" s="28">
        <v>5270.5839896453699</v>
      </c>
      <c r="P44" s="28">
        <v>5506.7775651922793</v>
      </c>
      <c r="Q44" s="28">
        <v>5571.7924667940797</v>
      </c>
      <c r="R44" s="28">
        <v>6007.9013656888492</v>
      </c>
      <c r="S44" s="28">
        <v>5890.1266672148304</v>
      </c>
      <c r="T44" s="28">
        <v>5938.6443124871093</v>
      </c>
      <c r="U44" s="28">
        <v>6365.6561528880993</v>
      </c>
      <c r="V44" s="28">
        <v>6050.9356372045995</v>
      </c>
      <c r="W44" s="28">
        <v>7273.8942125954291</v>
      </c>
      <c r="X44" s="28">
        <v>6938.8652492452393</v>
      </c>
      <c r="Y44" s="28">
        <v>7107.8946853616299</v>
      </c>
      <c r="Z44" s="28">
        <v>6421.2306521299888</v>
      </c>
      <c r="AA44" s="28">
        <v>6816.981945511945</v>
      </c>
      <c r="AB44" s="28">
        <v>6929.3161634865091</v>
      </c>
      <c r="AC44" s="28">
        <v>6596.5261739406196</v>
      </c>
    </row>
    <row r="45" spans="1:29" ht="17.25" x14ac:dyDescent="0.3">
      <c r="A45" s="52" t="s">
        <v>35</v>
      </c>
      <c r="B45" s="12"/>
      <c r="C45" s="28">
        <v>15.842608862520018</v>
      </c>
      <c r="D45" s="28">
        <v>8.0004882812500003E-10</v>
      </c>
      <c r="E45" s="28">
        <v>16.215237931249998</v>
      </c>
      <c r="F45" s="28">
        <v>-8.9294792999999997E-2</v>
      </c>
      <c r="G45" s="28">
        <v>-2.0224590000000001E-2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</row>
    <row r="46" spans="1:29" ht="17.25" x14ac:dyDescent="0.3">
      <c r="A46" s="52" t="s">
        <v>36</v>
      </c>
      <c r="B46" s="12"/>
      <c r="C46" s="28">
        <v>217.29655829162203</v>
      </c>
      <c r="D46" s="28">
        <v>251.97172232695189</v>
      </c>
      <c r="E46" s="28">
        <v>272.68136706963003</v>
      </c>
      <c r="F46" s="28">
        <v>360.84264762528557</v>
      </c>
      <c r="G46" s="28">
        <v>377.13232848654565</v>
      </c>
      <c r="H46" s="28">
        <v>415.94348257496301</v>
      </c>
      <c r="I46" s="28">
        <v>431.40560466863394</v>
      </c>
      <c r="J46" s="28">
        <v>433.70684531702489</v>
      </c>
      <c r="K46" s="28">
        <v>428.64966123554575</v>
      </c>
      <c r="L46" s="28">
        <v>442.32595920397642</v>
      </c>
      <c r="M46" s="28">
        <v>443.22366357507389</v>
      </c>
      <c r="N46" s="28">
        <v>457.05701782304993</v>
      </c>
      <c r="O46" s="28">
        <v>449.32953395076686</v>
      </c>
      <c r="P46" s="28">
        <v>469.03586972243613</v>
      </c>
      <c r="Q46" s="28">
        <v>507.22773071244092</v>
      </c>
      <c r="R46" s="28">
        <v>522.01393168689549</v>
      </c>
      <c r="S46" s="28">
        <v>513.18762161242807</v>
      </c>
      <c r="T46" s="28">
        <v>519.03054772108499</v>
      </c>
      <c r="U46" s="28">
        <v>551.0533647719534</v>
      </c>
      <c r="V46" s="28">
        <v>579.44039301681323</v>
      </c>
      <c r="W46" s="28">
        <v>624.38400722292022</v>
      </c>
      <c r="X46" s="28">
        <v>776.78693321528158</v>
      </c>
      <c r="Y46" s="28">
        <v>806.71711938287706</v>
      </c>
      <c r="Z46" s="28">
        <v>808.07694877091478</v>
      </c>
      <c r="AA46" s="28">
        <v>840.15175000930674</v>
      </c>
      <c r="AB46" s="28">
        <v>854.220328918571</v>
      </c>
      <c r="AC46" s="28">
        <v>830.11096108083848</v>
      </c>
    </row>
    <row r="47" spans="1:29" ht="17.25" x14ac:dyDescent="0.3">
      <c r="A47" s="50" t="s">
        <v>130</v>
      </c>
      <c r="B47" s="11"/>
      <c r="C47" s="35">
        <v>5215.3804152550529</v>
      </c>
      <c r="D47" s="35">
        <v>5234.715498928842</v>
      </c>
      <c r="E47" s="35">
        <v>6038.0634707833688</v>
      </c>
      <c r="F47" s="35">
        <v>6208.4103051263346</v>
      </c>
      <c r="G47" s="35">
        <v>5993.6042795232852</v>
      </c>
      <c r="H47" s="35">
        <v>5904.1969856939631</v>
      </c>
      <c r="I47" s="35">
        <v>5858.4935659997536</v>
      </c>
      <c r="J47" s="35">
        <v>6050.3247143252938</v>
      </c>
      <c r="K47" s="35">
        <v>5864.3633308528752</v>
      </c>
      <c r="L47" s="35">
        <v>6137.0622648249764</v>
      </c>
      <c r="M47" s="35">
        <v>5959.2239806385132</v>
      </c>
      <c r="N47" s="35">
        <v>6047.4206817496197</v>
      </c>
      <c r="O47" s="35">
        <v>5719.9135235961367</v>
      </c>
      <c r="P47" s="35">
        <v>5975.8134349147158</v>
      </c>
      <c r="Q47" s="35">
        <v>6079.0201975065211</v>
      </c>
      <c r="R47" s="35">
        <v>6529.9152973757446</v>
      </c>
      <c r="S47" s="35">
        <v>6403.3142888272578</v>
      </c>
      <c r="T47" s="35">
        <v>6457.6748602081943</v>
      </c>
      <c r="U47" s="35">
        <v>6916.7095176600533</v>
      </c>
      <c r="V47" s="35">
        <v>6630.3760302214132</v>
      </c>
      <c r="W47" s="35">
        <v>7898.2782198183495</v>
      </c>
      <c r="X47" s="35">
        <v>7715.6521824605215</v>
      </c>
      <c r="Y47" s="35">
        <v>7914.611804744507</v>
      </c>
      <c r="Z47" s="35">
        <v>7229.3076009009046</v>
      </c>
      <c r="AA47" s="35">
        <v>7657.133695521251</v>
      </c>
      <c r="AB47" s="35">
        <v>7783.53649240508</v>
      </c>
      <c r="AC47" s="35">
        <v>7426.6371350214577</v>
      </c>
    </row>
    <row r="48" spans="1:29" ht="5.25" customHeight="1" x14ac:dyDescent="0.3">
      <c r="A48" s="49"/>
      <c r="B48" s="12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 spans="1:29" ht="17.25" x14ac:dyDescent="0.3">
      <c r="A49" s="52" t="s">
        <v>37</v>
      </c>
      <c r="B49" s="12"/>
      <c r="C49" s="28">
        <v>182.20453218791724</v>
      </c>
      <c r="D49" s="28">
        <v>590.07256619078498</v>
      </c>
      <c r="E49" s="28">
        <v>720.77753250348678</v>
      </c>
      <c r="F49" s="28">
        <v>395.47128343985992</v>
      </c>
      <c r="G49" s="28">
        <v>192.99224572452542</v>
      </c>
      <c r="H49" s="28">
        <v>160.02330289088022</v>
      </c>
      <c r="I49" s="28">
        <v>380.71981306877598</v>
      </c>
      <c r="J49" s="28">
        <v>429.23016489843008</v>
      </c>
      <c r="K49" s="28">
        <v>597.26829971496363</v>
      </c>
      <c r="L49" s="28">
        <v>484.92766805126087</v>
      </c>
      <c r="M49" s="28">
        <v>521.00394614019399</v>
      </c>
      <c r="N49" s="28">
        <v>578.13027756885992</v>
      </c>
      <c r="O49" s="28">
        <v>314.42866357047222</v>
      </c>
      <c r="P49" s="28">
        <v>340.93835183910193</v>
      </c>
      <c r="Q49" s="28">
        <v>204.64004007818201</v>
      </c>
      <c r="R49" s="28">
        <v>271.4993152977579</v>
      </c>
      <c r="S49" s="28">
        <v>347.0534436858506</v>
      </c>
      <c r="T49" s="28">
        <v>431.80561429535413</v>
      </c>
      <c r="U49" s="28">
        <v>294.57816330935401</v>
      </c>
      <c r="V49" s="28">
        <v>355.34712188970605</v>
      </c>
      <c r="W49" s="28">
        <v>392.92082426961093</v>
      </c>
      <c r="X49" s="28">
        <v>508.60043407140506</v>
      </c>
      <c r="Y49" s="28">
        <v>250.86228895691602</v>
      </c>
      <c r="Z49" s="28">
        <v>323.35936366458708</v>
      </c>
      <c r="AA49" s="28">
        <v>389.41845575786385</v>
      </c>
      <c r="AB49" s="28">
        <v>498.1689506739375</v>
      </c>
      <c r="AC49" s="28">
        <v>448.50336738155397</v>
      </c>
    </row>
    <row r="50" spans="1:29" ht="17.25" x14ac:dyDescent="0.3">
      <c r="A50" s="52" t="s">
        <v>38</v>
      </c>
      <c r="B50" s="12"/>
      <c r="C50" s="28">
        <v>104.94477219675709</v>
      </c>
      <c r="D50" s="28">
        <v>159.1262351947893</v>
      </c>
      <c r="E50" s="28">
        <v>688.49612410526311</v>
      </c>
      <c r="F50" s="28">
        <v>712.58854670448488</v>
      </c>
      <c r="G50" s="28">
        <v>452.73901266044442</v>
      </c>
      <c r="H50" s="28">
        <v>236.64751222762354</v>
      </c>
      <c r="I50" s="28">
        <v>49.008573234644409</v>
      </c>
      <c r="J50" s="28">
        <v>93.767399497340207</v>
      </c>
      <c r="K50" s="28">
        <v>35.188485629920109</v>
      </c>
      <c r="L50" s="28">
        <v>102.75242980493933</v>
      </c>
      <c r="M50" s="28">
        <v>39.441824318894106</v>
      </c>
      <c r="N50" s="28">
        <v>42.872989354907901</v>
      </c>
      <c r="O50" s="28">
        <v>103.05575660261012</v>
      </c>
      <c r="P50" s="28">
        <v>102.55238883162946</v>
      </c>
      <c r="Q50" s="28">
        <v>109.21338951429377</v>
      </c>
      <c r="R50" s="28">
        <v>249.04063487754897</v>
      </c>
      <c r="S50" s="28">
        <v>136.34126124371977</v>
      </c>
      <c r="T50" s="28">
        <v>135.65145869965923</v>
      </c>
      <c r="U50" s="28">
        <v>301.56486587206848</v>
      </c>
      <c r="V50" s="28">
        <v>143.12765233633527</v>
      </c>
      <c r="W50" s="28">
        <v>1157.9734908477471</v>
      </c>
      <c r="X50" s="28">
        <v>828.95436387551388</v>
      </c>
      <c r="Y50" s="28">
        <v>1040.6488058117473</v>
      </c>
      <c r="Z50" s="28">
        <v>789.17657444354609</v>
      </c>
      <c r="AA50" s="28">
        <v>1040.8481224502809</v>
      </c>
      <c r="AB50" s="28">
        <v>1119.2307973093523</v>
      </c>
      <c r="AC50" s="28">
        <v>1395.2695190446118</v>
      </c>
    </row>
    <row r="51" spans="1:29" ht="17.25" x14ac:dyDescent="0.3">
      <c r="A51" s="50" t="s">
        <v>131</v>
      </c>
      <c r="B51" s="11"/>
      <c r="C51" s="35">
        <v>287.14930438467428</v>
      </c>
      <c r="D51" s="35">
        <v>749.19880138557426</v>
      </c>
      <c r="E51" s="35">
        <v>1409.2736566087499</v>
      </c>
      <c r="F51" s="35">
        <v>1108.0598301443449</v>
      </c>
      <c r="G51" s="35">
        <v>645.73125838496981</v>
      </c>
      <c r="H51" s="35">
        <v>396.67081511850375</v>
      </c>
      <c r="I51" s="35">
        <v>429.72838630342039</v>
      </c>
      <c r="J51" s="35">
        <v>522.99756439577027</v>
      </c>
      <c r="K51" s="35">
        <v>632.45678534488377</v>
      </c>
      <c r="L51" s="35">
        <v>587.68009785620018</v>
      </c>
      <c r="M51" s="35">
        <v>560.44577045908807</v>
      </c>
      <c r="N51" s="35">
        <v>621.00326692376791</v>
      </c>
      <c r="O51" s="35">
        <v>417.4844201730823</v>
      </c>
      <c r="P51" s="35">
        <v>443.49074067073138</v>
      </c>
      <c r="Q51" s="35">
        <v>313.85342959247578</v>
      </c>
      <c r="R51" s="35">
        <v>520.5399501753069</v>
      </c>
      <c r="S51" s="35">
        <v>483.39470492957037</v>
      </c>
      <c r="T51" s="35">
        <v>567.45707299501328</v>
      </c>
      <c r="U51" s="35">
        <v>596.14302918142243</v>
      </c>
      <c r="V51" s="35">
        <v>498.47477422604135</v>
      </c>
      <c r="W51" s="35">
        <v>1550.894315117358</v>
      </c>
      <c r="X51" s="35">
        <v>1337.5547979469191</v>
      </c>
      <c r="Y51" s="35">
        <v>1291.5110947686635</v>
      </c>
      <c r="Z51" s="35">
        <v>1112.5359381081332</v>
      </c>
      <c r="AA51" s="35">
        <v>1430.2665782081447</v>
      </c>
      <c r="AB51" s="35">
        <v>1617.3997479832899</v>
      </c>
      <c r="AC51" s="35">
        <v>1843.7728864261658</v>
      </c>
    </row>
    <row r="52" spans="1:29" ht="5.25" customHeight="1" x14ac:dyDescent="0.3">
      <c r="A52" s="49"/>
      <c r="B52" s="1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7.25" x14ac:dyDescent="0.3">
      <c r="A53" s="40" t="s">
        <v>39</v>
      </c>
      <c r="B53" s="12"/>
      <c r="C53" s="32">
        <v>177.64434515947752</v>
      </c>
      <c r="D53" s="32">
        <v>178.59234321398623</v>
      </c>
      <c r="E53" s="32">
        <v>239.67772618634999</v>
      </c>
      <c r="F53" s="32">
        <v>228.24228108178551</v>
      </c>
      <c r="G53" s="32">
        <v>257.27815750229502</v>
      </c>
      <c r="H53" s="32">
        <v>238.90471964374319</v>
      </c>
      <c r="I53" s="32">
        <v>242.7078351429158</v>
      </c>
      <c r="J53" s="32">
        <v>370.60604837307687</v>
      </c>
      <c r="K53" s="32">
        <v>351.1368985916825</v>
      </c>
      <c r="L53" s="32">
        <v>313.99877678088484</v>
      </c>
      <c r="M53" s="32">
        <v>329.71795536553611</v>
      </c>
      <c r="N53" s="32">
        <v>321.50923555730662</v>
      </c>
      <c r="O53" s="32">
        <v>175.87526300257619</v>
      </c>
      <c r="P53" s="32">
        <v>212.89547365608124</v>
      </c>
      <c r="Q53" s="32">
        <v>223.34455453311992</v>
      </c>
      <c r="R53" s="32">
        <v>242.06012324468668</v>
      </c>
      <c r="S53" s="32">
        <v>228.25749421077634</v>
      </c>
      <c r="T53" s="32">
        <v>114.18436559581534</v>
      </c>
      <c r="U53" s="32">
        <v>140.55886921179771</v>
      </c>
      <c r="V53" s="32">
        <v>161.79446089814289</v>
      </c>
      <c r="W53" s="32">
        <v>216.34321225482813</v>
      </c>
      <c r="X53" s="32">
        <v>239.91749225478247</v>
      </c>
      <c r="Y53" s="32">
        <v>256.26392300609206</v>
      </c>
      <c r="Z53" s="32">
        <v>239.88664209769956</v>
      </c>
      <c r="AA53" s="32">
        <v>225.74881894599861</v>
      </c>
      <c r="AB53" s="32">
        <v>371.35105661164545</v>
      </c>
      <c r="AC53" s="32">
        <v>416.97563228490151</v>
      </c>
    </row>
    <row r="54" spans="1:29" ht="17.25" x14ac:dyDescent="0.3">
      <c r="A54" s="25" t="s">
        <v>40</v>
      </c>
      <c r="B54" s="12"/>
      <c r="C54" s="24">
        <v>116157.87058774651</v>
      </c>
      <c r="D54" s="24">
        <v>119722.43926883304</v>
      </c>
      <c r="E54" s="24">
        <v>133042.99314227092</v>
      </c>
      <c r="F54" s="24">
        <v>137057.09555657103</v>
      </c>
      <c r="G54" s="24">
        <v>134676.91151706225</v>
      </c>
      <c r="H54" s="24">
        <v>133408.64752366836</v>
      </c>
      <c r="I54" s="24">
        <v>134770.10846803652</v>
      </c>
      <c r="J54" s="24">
        <v>141430.74935551977</v>
      </c>
      <c r="K54" s="24">
        <v>143881.05745033367</v>
      </c>
      <c r="L54" s="24">
        <v>146057.03998514978</v>
      </c>
      <c r="M54" s="24">
        <v>143276.80141118474</v>
      </c>
      <c r="N54" s="24">
        <v>149389.13370908672</v>
      </c>
      <c r="O54" s="24">
        <v>143734.60924030642</v>
      </c>
      <c r="P54" s="24">
        <v>145596.7917773512</v>
      </c>
      <c r="Q54" s="24">
        <v>148681.0728998218</v>
      </c>
      <c r="R54" s="24">
        <v>163302.50893218955</v>
      </c>
      <c r="S54" s="24">
        <v>160424.93771579323</v>
      </c>
      <c r="T54" s="24">
        <v>163382.95997350462</v>
      </c>
      <c r="U54" s="24">
        <v>173261.33106963325</v>
      </c>
      <c r="V54" s="24">
        <v>175019.57988264272</v>
      </c>
      <c r="W54" s="24">
        <v>207370.82330141592</v>
      </c>
      <c r="X54" s="24">
        <v>218010.24410741843</v>
      </c>
      <c r="Y54" s="24">
        <v>219874.27290672981</v>
      </c>
      <c r="Z54" s="24">
        <v>208268.38412255252</v>
      </c>
      <c r="AA54" s="24">
        <v>217731.93188727804</v>
      </c>
      <c r="AB54" s="24">
        <v>221422.48033492229</v>
      </c>
      <c r="AC54" s="24">
        <v>224384.93697627666</v>
      </c>
    </row>
    <row r="55" spans="1:29" ht="5.25" customHeight="1" x14ac:dyDescent="0.3">
      <c r="A55" s="2"/>
      <c r="B55" s="1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17.25" x14ac:dyDescent="0.3">
      <c r="A56" s="49" t="s">
        <v>132</v>
      </c>
      <c r="B56" s="37"/>
      <c r="C56" s="32">
        <v>483.23254149641002</v>
      </c>
      <c r="D56" s="32">
        <v>388.31792008631982</v>
      </c>
      <c r="E56" s="32">
        <v>645.15515931837467</v>
      </c>
      <c r="F56" s="32">
        <v>480.58287163582185</v>
      </c>
      <c r="G56" s="32">
        <v>483.14340447575165</v>
      </c>
      <c r="H56" s="32">
        <v>434.67324598087112</v>
      </c>
      <c r="I56" s="32">
        <v>383.62974046055518</v>
      </c>
      <c r="J56" s="32">
        <v>329.32739469849514</v>
      </c>
      <c r="K56" s="32">
        <v>358.35274554515075</v>
      </c>
      <c r="L56" s="32">
        <v>358.18785669311649</v>
      </c>
      <c r="M56" s="32">
        <v>225.79293307546999</v>
      </c>
      <c r="N56" s="32">
        <v>174.70382315678</v>
      </c>
      <c r="O56" s="32">
        <v>442.70398204344235</v>
      </c>
      <c r="P56" s="32">
        <v>245.20375360809797</v>
      </c>
      <c r="Q56" s="32">
        <v>246.29603670753539</v>
      </c>
      <c r="R56" s="32">
        <v>379.99538770724251</v>
      </c>
      <c r="S56" s="32">
        <v>249.96618306746873</v>
      </c>
      <c r="T56" s="32">
        <v>236.00486139249998</v>
      </c>
      <c r="U56" s="32">
        <v>339.14923641878005</v>
      </c>
      <c r="V56" s="32">
        <v>358.09256197013002</v>
      </c>
      <c r="W56" s="32">
        <v>1353.0700018685311</v>
      </c>
      <c r="X56" s="32">
        <v>588.98735543972009</v>
      </c>
      <c r="Y56" s="32">
        <v>604.96365870530258</v>
      </c>
      <c r="Z56" s="32">
        <v>604.65970962173753</v>
      </c>
      <c r="AA56" s="32">
        <v>360.05930211839797</v>
      </c>
      <c r="AB56" s="32">
        <v>280.11022552023996</v>
      </c>
      <c r="AC56" s="32">
        <v>290.72146596059144</v>
      </c>
    </row>
    <row r="57" spans="1:29" ht="17.25" x14ac:dyDescent="0.3">
      <c r="A57" s="49" t="s">
        <v>119</v>
      </c>
      <c r="B57" s="37"/>
      <c r="C57" s="32">
        <v>564.6930343879759</v>
      </c>
      <c r="D57" s="32">
        <v>401.70998174739003</v>
      </c>
      <c r="E57" s="32">
        <v>715.17323015916497</v>
      </c>
      <c r="F57" s="32">
        <v>324.87399264892269</v>
      </c>
      <c r="G57" s="32">
        <v>149.2704949743723</v>
      </c>
      <c r="H57" s="32">
        <v>104.98625180341642</v>
      </c>
      <c r="I57" s="32">
        <v>42.529670677249605</v>
      </c>
      <c r="J57" s="32">
        <v>44.435714418593918</v>
      </c>
      <c r="K57" s="32">
        <v>46.556665763255005</v>
      </c>
      <c r="L57" s="32">
        <v>59.077267959497192</v>
      </c>
      <c r="M57" s="32">
        <v>13.8606435202213</v>
      </c>
      <c r="N57" s="32">
        <v>15.831193365529998</v>
      </c>
      <c r="O57" s="32">
        <v>34.098290388691098</v>
      </c>
      <c r="P57" s="32">
        <v>48.786284082410006</v>
      </c>
      <c r="Q57" s="32">
        <v>67.133885528124793</v>
      </c>
      <c r="R57" s="32">
        <v>181.31054552129001</v>
      </c>
      <c r="S57" s="32">
        <v>81.939816142964702</v>
      </c>
      <c r="T57" s="32">
        <v>70.6269513245729</v>
      </c>
      <c r="U57" s="32">
        <v>100.85174038297149</v>
      </c>
      <c r="V57" s="32">
        <v>89.360275374370005</v>
      </c>
      <c r="W57" s="32">
        <v>724.36704739135007</v>
      </c>
      <c r="X57" s="32">
        <v>282.41694868688484</v>
      </c>
      <c r="Y57" s="32">
        <v>170.55750191603829</v>
      </c>
      <c r="Z57" s="32">
        <v>23.803120111794996</v>
      </c>
      <c r="AA57" s="32">
        <v>46.472884220756001</v>
      </c>
      <c r="AB57" s="32">
        <v>40.783446200754994</v>
      </c>
      <c r="AC57" s="32">
        <v>40.288141951811099</v>
      </c>
    </row>
    <row r="58" spans="1:29" ht="5.25" customHeight="1" x14ac:dyDescent="0.3">
      <c r="A58" s="40"/>
      <c r="B58" s="10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17.25" x14ac:dyDescent="0.3">
      <c r="A59" s="40" t="s">
        <v>41</v>
      </c>
      <c r="B59" s="10"/>
      <c r="C59" s="10">
        <v>76703.554564012942</v>
      </c>
      <c r="D59" s="10">
        <v>79123.150732127498</v>
      </c>
      <c r="E59" s="10">
        <v>86242.251134124366</v>
      </c>
      <c r="F59" s="10">
        <v>88812.256981639541</v>
      </c>
      <c r="G59" s="10">
        <v>89137.040367032329</v>
      </c>
      <c r="H59" s="10">
        <v>87407.618551168373</v>
      </c>
      <c r="I59" s="10">
        <v>86855.496114029767</v>
      </c>
      <c r="J59" s="10">
        <v>93676.673954510843</v>
      </c>
      <c r="K59" s="10">
        <v>95809.851126299574</v>
      </c>
      <c r="L59" s="10">
        <v>97954.19324863865</v>
      </c>
      <c r="M59" s="10">
        <v>94919.563761362791</v>
      </c>
      <c r="N59" s="10">
        <v>100947.2450549784</v>
      </c>
      <c r="O59" s="10">
        <v>97258.162183353532</v>
      </c>
      <c r="P59" s="10">
        <v>97736.206041946847</v>
      </c>
      <c r="Q59" s="10">
        <v>98944.072028818875</v>
      </c>
      <c r="R59" s="10">
        <v>108404.52310536137</v>
      </c>
      <c r="S59" s="10">
        <v>106409.48205318231</v>
      </c>
      <c r="T59" s="10">
        <v>107408.36178280778</v>
      </c>
      <c r="U59" s="10">
        <v>116874.99023903976</v>
      </c>
      <c r="V59" s="10">
        <v>117794.98597405889</v>
      </c>
      <c r="W59" s="10">
        <v>143581.61860564852</v>
      </c>
      <c r="X59" s="10">
        <v>148550.16554075058</v>
      </c>
      <c r="Y59" s="10">
        <v>151864.08105453613</v>
      </c>
      <c r="Z59" s="10">
        <v>147287.46252465018</v>
      </c>
      <c r="AA59" s="10">
        <v>154927.79845430818</v>
      </c>
      <c r="AB59" s="10">
        <v>158944.36485845826</v>
      </c>
      <c r="AC59" s="10">
        <v>158356.14911297217</v>
      </c>
    </row>
    <row r="60" spans="1:29" ht="17.25" x14ac:dyDescent="0.3">
      <c r="A60" s="52" t="s">
        <v>133</v>
      </c>
      <c r="B60" s="12"/>
      <c r="C60" s="28">
        <v>20483.470989250352</v>
      </c>
      <c r="D60" s="28">
        <v>20389.129009629072</v>
      </c>
      <c r="E60" s="28">
        <v>21992.45738392237</v>
      </c>
      <c r="F60" s="28">
        <v>24960.792259473626</v>
      </c>
      <c r="G60" s="28">
        <v>25478.572272182206</v>
      </c>
      <c r="H60" s="28">
        <v>22437.684543649109</v>
      </c>
      <c r="I60" s="28">
        <v>21559.64427582176</v>
      </c>
      <c r="J60" s="28">
        <v>27025.759401684176</v>
      </c>
      <c r="K60" s="28">
        <v>26576.488799556315</v>
      </c>
      <c r="L60" s="28">
        <v>25685.906664066621</v>
      </c>
      <c r="M60" s="28">
        <v>24881.182884043039</v>
      </c>
      <c r="N60" s="28">
        <v>27955.068119408785</v>
      </c>
      <c r="O60" s="28">
        <v>27209.139765912892</v>
      </c>
      <c r="P60" s="28">
        <v>26115.268394836945</v>
      </c>
      <c r="Q60" s="28">
        <v>26040.389166012228</v>
      </c>
      <c r="R60" s="28">
        <v>31653.227441687843</v>
      </c>
      <c r="S60" s="28">
        <v>30302.213098406311</v>
      </c>
      <c r="T60" s="28">
        <v>30296.337404567799</v>
      </c>
      <c r="U60" s="28">
        <v>32234.337309436418</v>
      </c>
      <c r="V60" s="28">
        <v>33990.651414082298</v>
      </c>
      <c r="W60" s="28">
        <v>47751.549141156873</v>
      </c>
      <c r="X60" s="28">
        <v>43727.648236239096</v>
      </c>
      <c r="Y60" s="28">
        <v>45213.49640107109</v>
      </c>
      <c r="Z60" s="28">
        <v>42605.863331709115</v>
      </c>
      <c r="AA60" s="28">
        <v>46124.996823028116</v>
      </c>
      <c r="AB60" s="28">
        <v>46245.373367783701</v>
      </c>
      <c r="AC60" s="28">
        <v>47272.282337734759</v>
      </c>
    </row>
    <row r="61" spans="1:29" ht="17.25" x14ac:dyDescent="0.3">
      <c r="A61" s="52" t="s">
        <v>42</v>
      </c>
      <c r="B61" s="12"/>
      <c r="C61" s="28">
        <v>33404.209714785255</v>
      </c>
      <c r="D61" s="28">
        <v>33508.708707588477</v>
      </c>
      <c r="E61" s="28">
        <v>36187.457854596876</v>
      </c>
      <c r="F61" s="28">
        <v>35468.695666339969</v>
      </c>
      <c r="G61" s="28">
        <v>35334.655997531539</v>
      </c>
      <c r="H61" s="28">
        <v>35938.554799962039</v>
      </c>
      <c r="I61" s="28">
        <v>37993.922940105527</v>
      </c>
      <c r="J61" s="28">
        <v>38444.523219217728</v>
      </c>
      <c r="K61" s="28">
        <v>40905.612113880648</v>
      </c>
      <c r="L61" s="28">
        <v>43782.910616509878</v>
      </c>
      <c r="M61" s="28">
        <v>41994.59487517512</v>
      </c>
      <c r="N61" s="28">
        <v>41435.448091872458</v>
      </c>
      <c r="O61" s="28">
        <v>39611.531136157835</v>
      </c>
      <c r="P61" s="28">
        <v>42134.967727951793</v>
      </c>
      <c r="Q61" s="28">
        <v>44345.275002371905</v>
      </c>
      <c r="R61" s="28">
        <v>45254.976009264479</v>
      </c>
      <c r="S61" s="28">
        <v>45116.160877305731</v>
      </c>
      <c r="T61" s="28">
        <v>46934.237956692014</v>
      </c>
      <c r="U61" s="28">
        <v>50496.271689286397</v>
      </c>
      <c r="V61" s="28">
        <v>48739.507253269549</v>
      </c>
      <c r="W61" s="28">
        <v>56277.560783512745</v>
      </c>
      <c r="X61" s="28">
        <v>62252.775267249897</v>
      </c>
      <c r="Y61" s="28">
        <v>63820.942747001616</v>
      </c>
      <c r="Z61" s="28">
        <v>59785.874376505555</v>
      </c>
      <c r="AA61" s="28">
        <v>63233.362750064669</v>
      </c>
      <c r="AB61" s="28">
        <v>62920.934639859195</v>
      </c>
      <c r="AC61" s="28">
        <v>64245.894786145509</v>
      </c>
    </row>
    <row r="62" spans="1:29" ht="17.25" x14ac:dyDescent="0.3">
      <c r="A62" s="52" t="s">
        <v>134</v>
      </c>
      <c r="B62" s="12"/>
      <c r="C62" s="28">
        <v>22654.858720566699</v>
      </c>
      <c r="D62" s="28">
        <v>25060.001022952023</v>
      </c>
      <c r="E62" s="28">
        <v>27715.504848887613</v>
      </c>
      <c r="F62" s="28">
        <v>28149.206403626868</v>
      </c>
      <c r="G62" s="28">
        <v>28076.691049060511</v>
      </c>
      <c r="H62" s="28">
        <v>28751.238836287961</v>
      </c>
      <c r="I62" s="28">
        <v>26989.998990326541</v>
      </c>
      <c r="J62" s="28">
        <v>27983.667274979995</v>
      </c>
      <c r="K62" s="28">
        <v>27941.516894708864</v>
      </c>
      <c r="L62" s="28">
        <v>28153.733655907239</v>
      </c>
      <c r="M62" s="28">
        <v>27708.655513909398</v>
      </c>
      <c r="N62" s="28">
        <v>31206.573882266166</v>
      </c>
      <c r="O62" s="28">
        <v>30056.629253694271</v>
      </c>
      <c r="P62" s="28">
        <v>29086.273812962532</v>
      </c>
      <c r="Q62" s="28">
        <v>28095.066767671891</v>
      </c>
      <c r="R62" s="28">
        <v>31148.791572322774</v>
      </c>
      <c r="S62" s="28">
        <v>30595.784386675496</v>
      </c>
      <c r="T62" s="28">
        <v>29781.632242118845</v>
      </c>
      <c r="U62" s="28">
        <v>33875.655262839922</v>
      </c>
      <c r="V62" s="28">
        <v>34744.931962034272</v>
      </c>
      <c r="W62" s="28">
        <v>39315.524763540299</v>
      </c>
      <c r="X62" s="28">
        <v>42259.585623913343</v>
      </c>
      <c r="Y62" s="28">
        <v>42454.895220794053</v>
      </c>
      <c r="Z62" s="28">
        <v>44528.864383692715</v>
      </c>
      <c r="AA62" s="28">
        <v>45307.727229124052</v>
      </c>
      <c r="AB62" s="28">
        <v>49371.115580504178</v>
      </c>
      <c r="AC62" s="28">
        <v>46444.060462548856</v>
      </c>
    </row>
    <row r="63" spans="1:29" ht="17.25" x14ac:dyDescent="0.3">
      <c r="A63" s="52" t="s">
        <v>135</v>
      </c>
      <c r="B63" s="12"/>
      <c r="C63" s="28">
        <v>161.01513941064599</v>
      </c>
      <c r="D63" s="28">
        <v>165.31199195793599</v>
      </c>
      <c r="E63" s="28">
        <v>346.83104671751005</v>
      </c>
      <c r="F63" s="28">
        <v>233.56265219905302</v>
      </c>
      <c r="G63" s="28">
        <v>247.12104825807654</v>
      </c>
      <c r="H63" s="28">
        <v>280.14037126926041</v>
      </c>
      <c r="I63" s="28">
        <v>311.92990777593815</v>
      </c>
      <c r="J63" s="28">
        <v>222.72405862894396</v>
      </c>
      <c r="K63" s="28">
        <v>386.23331815375269</v>
      </c>
      <c r="L63" s="28">
        <v>331.64231215490713</v>
      </c>
      <c r="M63" s="28">
        <v>335.1304882352398</v>
      </c>
      <c r="N63" s="28">
        <v>350.15496143099006</v>
      </c>
      <c r="O63" s="28">
        <v>380.86202758853221</v>
      </c>
      <c r="P63" s="28">
        <v>399.69610619556602</v>
      </c>
      <c r="Q63" s="28">
        <v>463.3410927628592</v>
      </c>
      <c r="R63" s="28">
        <v>347.52808208628261</v>
      </c>
      <c r="S63" s="28">
        <v>395.32369079476769</v>
      </c>
      <c r="T63" s="28">
        <v>396.15417942912018</v>
      </c>
      <c r="U63" s="28">
        <v>268.7259774770319</v>
      </c>
      <c r="V63" s="28">
        <v>319.89534467277491</v>
      </c>
      <c r="W63" s="28">
        <v>236.98391743858417</v>
      </c>
      <c r="X63" s="28">
        <v>310.15641334821436</v>
      </c>
      <c r="Y63" s="28">
        <v>374.74668566939931</v>
      </c>
      <c r="Z63" s="28">
        <v>366.86043274281894</v>
      </c>
      <c r="AA63" s="28">
        <v>261.71165209134978</v>
      </c>
      <c r="AB63" s="28">
        <v>406.94127031118506</v>
      </c>
      <c r="AC63" s="28">
        <v>393.91152654306461</v>
      </c>
    </row>
    <row r="64" spans="1:29" ht="17.25" x14ac:dyDescent="0.3">
      <c r="A64" s="40" t="s">
        <v>43</v>
      </c>
      <c r="B64" s="11"/>
      <c r="C64" s="32">
        <v>20616.330988373575</v>
      </c>
      <c r="D64" s="32">
        <v>21363.704880304897</v>
      </c>
      <c r="E64" s="32">
        <v>26040.404398489918</v>
      </c>
      <c r="F64" s="32">
        <v>27145.525559057245</v>
      </c>
      <c r="G64" s="32">
        <v>24680.833035887794</v>
      </c>
      <c r="H64" s="32">
        <v>25616.382191868703</v>
      </c>
      <c r="I64" s="32">
        <v>27039.320038282382</v>
      </c>
      <c r="J64" s="32">
        <v>25863.310933925273</v>
      </c>
      <c r="K64" s="32">
        <v>26067.507942529519</v>
      </c>
      <c r="L64" s="32">
        <v>25818.666733928862</v>
      </c>
      <c r="M64" s="32">
        <v>25957.727422616925</v>
      </c>
      <c r="N64" s="32">
        <v>25294.73477760491</v>
      </c>
      <c r="O64" s="32">
        <v>23903.630109529018</v>
      </c>
      <c r="P64" s="32">
        <v>24893.344062484899</v>
      </c>
      <c r="Q64" s="32">
        <v>26006.81572823456</v>
      </c>
      <c r="R64" s="32">
        <v>28560.066414487701</v>
      </c>
      <c r="S64" s="32">
        <v>28914.911253213144</v>
      </c>
      <c r="T64" s="32">
        <v>29970.101401748947</v>
      </c>
      <c r="U64" s="32">
        <v>29516.720542189745</v>
      </c>
      <c r="V64" s="32">
        <v>29359.125246757387</v>
      </c>
      <c r="W64" s="32">
        <v>34190.732517900084</v>
      </c>
      <c r="X64" s="32">
        <v>40355.048391930948</v>
      </c>
      <c r="Y64" s="32">
        <v>38498.27919635427</v>
      </c>
      <c r="Z64" s="32">
        <v>32422.590940367922</v>
      </c>
      <c r="AA64" s="32">
        <v>34008.287994497245</v>
      </c>
      <c r="AB64" s="32">
        <v>32410.233085571079</v>
      </c>
      <c r="AC64" s="32">
        <v>35842.931408516444</v>
      </c>
    </row>
    <row r="65" spans="1:29" ht="17.25" x14ac:dyDescent="0.3">
      <c r="A65" s="52" t="s">
        <v>136</v>
      </c>
      <c r="B65" s="11"/>
      <c r="C65" s="28">
        <v>2925.633941525834</v>
      </c>
      <c r="D65" s="28">
        <v>3543.7212238696798</v>
      </c>
      <c r="E65" s="28">
        <v>4171.2502395418596</v>
      </c>
      <c r="F65" s="28">
        <v>2209.3311144374261</v>
      </c>
      <c r="G65" s="28">
        <v>2218.0309190839498</v>
      </c>
      <c r="H65" s="28">
        <v>1841.172915726406</v>
      </c>
      <c r="I65" s="28">
        <v>3702.9719612665276</v>
      </c>
      <c r="J65" s="28">
        <v>1221.3439897720029</v>
      </c>
      <c r="K65" s="28">
        <v>3361.0805336230701</v>
      </c>
      <c r="L65" s="28">
        <v>2298.6714152910467</v>
      </c>
      <c r="M65" s="28">
        <v>3369.1941785043819</v>
      </c>
      <c r="N65" s="28">
        <v>1361.83161651468</v>
      </c>
      <c r="O65" s="28">
        <v>2110.5904022015302</v>
      </c>
      <c r="P65" s="28">
        <v>2578.9814098439501</v>
      </c>
      <c r="Q65" s="28">
        <v>3504.6135395433939</v>
      </c>
      <c r="R65" s="28">
        <v>1941.616489858827</v>
      </c>
      <c r="S65" s="28">
        <v>2308.5513117811711</v>
      </c>
      <c r="T65" s="28">
        <v>4815.2500863530831</v>
      </c>
      <c r="U65" s="28">
        <v>2089.5728387389677</v>
      </c>
      <c r="V65" s="28">
        <v>3893.6583311030849</v>
      </c>
      <c r="W65" s="28">
        <v>2687.4322534693019</v>
      </c>
      <c r="X65" s="28">
        <v>4842.5256157538706</v>
      </c>
      <c r="Y65" s="28">
        <v>4788.4636005606344</v>
      </c>
      <c r="Z65" s="28">
        <v>3271.9053162269861</v>
      </c>
      <c r="AA65" s="28">
        <v>4689.467098265879</v>
      </c>
      <c r="AB65" s="28">
        <v>2146.4543243777021</v>
      </c>
      <c r="AC65" s="28">
        <v>5673.3975033342977</v>
      </c>
    </row>
    <row r="66" spans="1:29" ht="17.25" x14ac:dyDescent="0.3">
      <c r="A66" s="52" t="s">
        <v>59</v>
      </c>
      <c r="B66" s="12"/>
      <c r="C66" s="28">
        <v>12266.121347007784</v>
      </c>
      <c r="D66" s="28">
        <v>12441.490766170957</v>
      </c>
      <c r="E66" s="28">
        <v>15598.951303521762</v>
      </c>
      <c r="F66" s="28">
        <v>18525.602615271429</v>
      </c>
      <c r="G66" s="28">
        <v>16173.115880848316</v>
      </c>
      <c r="H66" s="28">
        <v>15823.216630785586</v>
      </c>
      <c r="I66" s="28">
        <v>15522.045642773135</v>
      </c>
      <c r="J66" s="28">
        <v>14902.81662181512</v>
      </c>
      <c r="K66" s="28">
        <v>15092.813995693959</v>
      </c>
      <c r="L66" s="28">
        <v>15626.603407595518</v>
      </c>
      <c r="M66" s="28">
        <v>13125.876278594984</v>
      </c>
      <c r="N66" s="28">
        <v>14379.098188821219</v>
      </c>
      <c r="O66" s="28">
        <v>12892.248276400775</v>
      </c>
      <c r="P66" s="28">
        <v>13182.101906203965</v>
      </c>
      <c r="Q66" s="28">
        <v>13250.985567664404</v>
      </c>
      <c r="R66" s="28">
        <v>16417.926009176226</v>
      </c>
      <c r="S66" s="28">
        <v>15051.679167066099</v>
      </c>
      <c r="T66" s="28">
        <v>13580.065164449066</v>
      </c>
      <c r="U66" s="28">
        <v>14883.624005946023</v>
      </c>
      <c r="V66" s="28">
        <v>13455.038758303544</v>
      </c>
      <c r="W66" s="28">
        <v>17621.120616831686</v>
      </c>
      <c r="X66" s="28">
        <v>18343.960097066505</v>
      </c>
      <c r="Y66" s="28">
        <v>15935.024420923293</v>
      </c>
      <c r="Z66" s="28">
        <v>13263.794915497114</v>
      </c>
      <c r="AA66" s="28">
        <v>12491.879936870204</v>
      </c>
      <c r="AB66" s="28">
        <v>13329.112695674099</v>
      </c>
      <c r="AC66" s="28">
        <v>13199.738219137726</v>
      </c>
    </row>
    <row r="67" spans="1:29" ht="17.25" x14ac:dyDescent="0.3">
      <c r="A67" s="52" t="s">
        <v>137</v>
      </c>
      <c r="B67" s="12"/>
      <c r="C67" s="28">
        <v>4265.4141615907483</v>
      </c>
      <c r="D67" s="28">
        <v>4123.6680021070724</v>
      </c>
      <c r="E67" s="28">
        <v>4926.51700021345</v>
      </c>
      <c r="F67" s="28">
        <v>4997.9294846646781</v>
      </c>
      <c r="G67" s="28">
        <v>4736.5539791406836</v>
      </c>
      <c r="H67" s="28">
        <v>6358.0821437438408</v>
      </c>
      <c r="I67" s="28">
        <v>6271.7306858085922</v>
      </c>
      <c r="J67" s="28">
        <v>8203.0704784870104</v>
      </c>
      <c r="K67" s="28">
        <v>6039.756070331071</v>
      </c>
      <c r="L67" s="28">
        <v>6322.1937636994608</v>
      </c>
      <c r="M67" s="28">
        <v>7870.9339972901889</v>
      </c>
      <c r="N67" s="28">
        <v>7908.068330219211</v>
      </c>
      <c r="O67" s="28">
        <v>7236.7528452414344</v>
      </c>
      <c r="P67" s="28">
        <v>7459.658644909422</v>
      </c>
      <c r="Q67" s="28">
        <v>7467.79155981649</v>
      </c>
      <c r="R67" s="28">
        <v>8280.8883314139584</v>
      </c>
      <c r="S67" s="28">
        <v>8185.2466761088062</v>
      </c>
      <c r="T67" s="28">
        <v>8300.80268788383</v>
      </c>
      <c r="U67" s="28">
        <v>9010.9805996184223</v>
      </c>
      <c r="V67" s="28">
        <v>8426.1676536181258</v>
      </c>
      <c r="W67" s="28">
        <v>10149.337010252066</v>
      </c>
      <c r="X67" s="28">
        <v>13275.465684630035</v>
      </c>
      <c r="Y67" s="28">
        <v>13924.859490532959</v>
      </c>
      <c r="Z67" s="28">
        <v>12173.063165963471</v>
      </c>
      <c r="AA67" s="28">
        <v>13234.46050508708</v>
      </c>
      <c r="AB67" s="28">
        <v>13478.4501571168</v>
      </c>
      <c r="AC67" s="28">
        <v>13738.682459354814</v>
      </c>
    </row>
    <row r="68" spans="1:29" ht="17.25" x14ac:dyDescent="0.3">
      <c r="A68" s="52" t="s">
        <v>44</v>
      </c>
      <c r="B68" s="12"/>
      <c r="C68" s="28">
        <v>1159.16153824921</v>
      </c>
      <c r="D68" s="28">
        <v>1254.8248881571901</v>
      </c>
      <c r="E68" s="28">
        <v>1343.6858552128501</v>
      </c>
      <c r="F68" s="28">
        <v>1412.6623446837098</v>
      </c>
      <c r="G68" s="28">
        <v>1553.1322568148398</v>
      </c>
      <c r="H68" s="28">
        <v>1593.9105016128699</v>
      </c>
      <c r="I68" s="28">
        <v>1542.5717484341299</v>
      </c>
      <c r="J68" s="28">
        <v>1536.0798438511399</v>
      </c>
      <c r="K68" s="28">
        <v>1573.85734288142</v>
      </c>
      <c r="L68" s="28">
        <v>1571.19814734284</v>
      </c>
      <c r="M68" s="28">
        <v>1591.7229682273701</v>
      </c>
      <c r="N68" s="28">
        <v>1645.7366420498001</v>
      </c>
      <c r="O68" s="28">
        <v>1664.0385856852797</v>
      </c>
      <c r="P68" s="28">
        <v>1672.6021015275601</v>
      </c>
      <c r="Q68" s="28">
        <v>1783.4250612102701</v>
      </c>
      <c r="R68" s="28">
        <v>1919.63558403869</v>
      </c>
      <c r="S68" s="28">
        <v>1938.6020228585101</v>
      </c>
      <c r="T68" s="28">
        <v>1825.0669745759501</v>
      </c>
      <c r="U68" s="28">
        <v>2073.7884018169798</v>
      </c>
      <c r="V68" s="28">
        <v>2143.5916901556502</v>
      </c>
      <c r="W68" s="28">
        <v>2112.3544231518899</v>
      </c>
      <c r="X68" s="28">
        <v>2289.5827865973597</v>
      </c>
      <c r="Y68" s="28">
        <v>2293.7564118957307</v>
      </c>
      <c r="Z68" s="28">
        <v>2343.0354996435199</v>
      </c>
      <c r="AA68" s="28">
        <v>2244.7406551396398</v>
      </c>
      <c r="AB68" s="28">
        <v>2168.3780973089301</v>
      </c>
      <c r="AC68" s="28">
        <v>1994.624665519</v>
      </c>
    </row>
    <row r="69" spans="1:29" ht="17.25" x14ac:dyDescent="0.3">
      <c r="A69" s="52" t="s">
        <v>45</v>
      </c>
      <c r="B69" s="12"/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1430.8320753985563</v>
      </c>
      <c r="T69" s="28">
        <v>1448.9164884870152</v>
      </c>
      <c r="U69" s="28">
        <v>1458.7546960693501</v>
      </c>
      <c r="V69" s="28">
        <v>1440.668813576985</v>
      </c>
      <c r="W69" s="28">
        <v>1620.4882141951391</v>
      </c>
      <c r="X69" s="28">
        <v>1603.514207883173</v>
      </c>
      <c r="Y69" s="28">
        <v>1556.1752724416579</v>
      </c>
      <c r="Z69" s="28">
        <v>1370.792043036832</v>
      </c>
      <c r="AA69" s="28">
        <v>1347.7397991344449</v>
      </c>
      <c r="AB69" s="28">
        <v>1287.8378110935512</v>
      </c>
      <c r="AC69" s="28">
        <v>1236.4885611706109</v>
      </c>
    </row>
    <row r="70" spans="1:29" ht="17.25" x14ac:dyDescent="0.3">
      <c r="A70" s="50" t="s">
        <v>138</v>
      </c>
      <c r="B70" s="12"/>
      <c r="C70" s="35">
        <v>97319.88555238652</v>
      </c>
      <c r="D70" s="35">
        <v>100486.85561243239</v>
      </c>
      <c r="E70" s="35">
        <v>112282.65553261428</v>
      </c>
      <c r="F70" s="35">
        <v>115957.78254069679</v>
      </c>
      <c r="G70" s="35">
        <v>113817.87340292013</v>
      </c>
      <c r="H70" s="35">
        <v>113024.00074303708</v>
      </c>
      <c r="I70" s="35">
        <v>113894.81615231214</v>
      </c>
      <c r="J70" s="35">
        <v>119539.98488843611</v>
      </c>
      <c r="K70" s="35">
        <v>121877.35906882909</v>
      </c>
      <c r="L70" s="35">
        <v>123772.8599825675</v>
      </c>
      <c r="M70" s="35">
        <v>120877.29118397972</v>
      </c>
      <c r="N70" s="35">
        <v>126241.97983258331</v>
      </c>
      <c r="O70" s="35">
        <v>121161.79229288254</v>
      </c>
      <c r="P70" s="35">
        <v>122629.55010443175</v>
      </c>
      <c r="Q70" s="35">
        <v>124950.88775705344</v>
      </c>
      <c r="R70" s="35">
        <v>136964.58951984908</v>
      </c>
      <c r="S70" s="35">
        <v>135324.39330639545</v>
      </c>
      <c r="T70" s="35">
        <v>137378.46318455672</v>
      </c>
      <c r="U70" s="35">
        <v>146391.71078122949</v>
      </c>
      <c r="V70" s="35">
        <v>147154.11122081627</v>
      </c>
      <c r="W70" s="35">
        <v>177772.35112354861</v>
      </c>
      <c r="X70" s="35">
        <v>188905.21393268151</v>
      </c>
      <c r="Y70" s="35">
        <v>190362.3602508904</v>
      </c>
      <c r="Z70" s="35">
        <v>179710.05346501811</v>
      </c>
      <c r="AA70" s="35">
        <v>188936.08644880544</v>
      </c>
      <c r="AB70" s="35">
        <v>191354.59794402934</v>
      </c>
      <c r="AC70" s="35">
        <v>194199.08052148862</v>
      </c>
    </row>
    <row r="71" spans="1:29" ht="5.25" customHeight="1" x14ac:dyDescent="0.3">
      <c r="A71" s="49"/>
      <c r="B71" s="3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ht="17.25" x14ac:dyDescent="0.3">
      <c r="A72" s="52" t="s">
        <v>46</v>
      </c>
      <c r="B72" s="37"/>
      <c r="C72" s="28">
        <v>39.594010087929995</v>
      </c>
      <c r="D72" s="28">
        <v>38.308245427790013</v>
      </c>
      <c r="E72" s="28">
        <v>46.952054872790008</v>
      </c>
      <c r="F72" s="28">
        <v>128.28760956479002</v>
      </c>
      <c r="G72" s="28">
        <v>112.34382102748872</v>
      </c>
      <c r="H72" s="28">
        <v>30.526512473729127</v>
      </c>
      <c r="I72" s="28">
        <v>30.498449423729998</v>
      </c>
      <c r="J72" s="28">
        <v>30.651606829902718</v>
      </c>
      <c r="K72" s="28">
        <v>31.2128218277748</v>
      </c>
      <c r="L72" s="28">
        <v>31.4957977941786</v>
      </c>
      <c r="M72" s="28">
        <v>31.9345074136756</v>
      </c>
      <c r="N72" s="28">
        <v>34.815306548510002</v>
      </c>
      <c r="O72" s="28">
        <v>36.813478560225995</v>
      </c>
      <c r="P72" s="28">
        <v>37.661683941048004</v>
      </c>
      <c r="Q72" s="28">
        <v>36.276028684187807</v>
      </c>
      <c r="R72" s="28">
        <v>35.784555945262497</v>
      </c>
      <c r="S72" s="28">
        <v>36.477459485683802</v>
      </c>
      <c r="T72" s="28">
        <v>37.589259205998601</v>
      </c>
      <c r="U72" s="28">
        <v>60.109619144945491</v>
      </c>
      <c r="V72" s="28">
        <v>120.49361506070501</v>
      </c>
      <c r="W72" s="28">
        <v>119.63552514029227</v>
      </c>
      <c r="X72" s="28">
        <v>106.84584334963493</v>
      </c>
      <c r="Y72" s="28">
        <v>124.86151176727246</v>
      </c>
      <c r="Z72" s="28">
        <v>127.98412080803945</v>
      </c>
      <c r="AA72" s="28">
        <v>143.68060268518306</v>
      </c>
      <c r="AB72" s="28">
        <v>156.92003285432554</v>
      </c>
      <c r="AC72" s="28">
        <v>16.869642130697418</v>
      </c>
    </row>
    <row r="73" spans="1:29" ht="17.25" x14ac:dyDescent="0.3">
      <c r="A73" s="52" t="s">
        <v>47</v>
      </c>
      <c r="B73" s="37"/>
      <c r="C73" s="28">
        <v>280.61999357347833</v>
      </c>
      <c r="D73" s="28">
        <v>446.80398724213109</v>
      </c>
      <c r="E73" s="28">
        <v>446.83405889155398</v>
      </c>
      <c r="F73" s="28">
        <v>196.36470376278598</v>
      </c>
      <c r="G73" s="28">
        <v>201.8788606745359</v>
      </c>
      <c r="H73" s="28">
        <v>199.55294776994131</v>
      </c>
      <c r="I73" s="28">
        <v>210.52047294672454</v>
      </c>
      <c r="J73" s="28">
        <v>209.3828988815952</v>
      </c>
      <c r="K73" s="28">
        <v>227.69254387227576</v>
      </c>
      <c r="L73" s="28">
        <v>222.73389360014767</v>
      </c>
      <c r="M73" s="28">
        <v>221.98714728532073</v>
      </c>
      <c r="N73" s="28">
        <v>229.41864001956097</v>
      </c>
      <c r="O73" s="28">
        <v>249.71413202963714</v>
      </c>
      <c r="P73" s="28">
        <v>246.31503823381695</v>
      </c>
      <c r="Q73" s="28">
        <v>255.64946624960683</v>
      </c>
      <c r="R73" s="28">
        <v>230.66561703178846</v>
      </c>
      <c r="S73" s="28">
        <v>264.75912098386954</v>
      </c>
      <c r="T73" s="28">
        <v>265.8146972846547</v>
      </c>
      <c r="U73" s="28">
        <v>264.9395446740844</v>
      </c>
      <c r="V73" s="28">
        <v>288.9192807369862</v>
      </c>
      <c r="W73" s="28">
        <v>296.04378532338444</v>
      </c>
      <c r="X73" s="28">
        <v>309.60772433638738</v>
      </c>
      <c r="Y73" s="28">
        <v>291.64806443851859</v>
      </c>
      <c r="Z73" s="28">
        <v>282.24185924353606</v>
      </c>
      <c r="AA73" s="28">
        <v>260.67411409351428</v>
      </c>
      <c r="AB73" s="28">
        <v>247.59100945826214</v>
      </c>
      <c r="AC73" s="28">
        <v>53.111391030299529</v>
      </c>
    </row>
    <row r="74" spans="1:29" ht="17.25" x14ac:dyDescent="0.3">
      <c r="A74" s="50" t="s">
        <v>48</v>
      </c>
      <c r="B74" s="37"/>
      <c r="C74" s="35">
        <v>320.2140036614083</v>
      </c>
      <c r="D74" s="35">
        <v>485.11223266992113</v>
      </c>
      <c r="E74" s="35">
        <v>493.78611376434395</v>
      </c>
      <c r="F74" s="35">
        <v>324.652313327576</v>
      </c>
      <c r="G74" s="35">
        <v>314.22268170202466</v>
      </c>
      <c r="H74" s="35">
        <v>230.07946024367044</v>
      </c>
      <c r="I74" s="35">
        <v>241.01892237045453</v>
      </c>
      <c r="J74" s="35">
        <v>240.0345057114979</v>
      </c>
      <c r="K74" s="35">
        <v>258.9053657000506</v>
      </c>
      <c r="L74" s="35">
        <v>254.22969139432624</v>
      </c>
      <c r="M74" s="35">
        <v>253.92165469899635</v>
      </c>
      <c r="N74" s="35">
        <v>264.23394656807096</v>
      </c>
      <c r="O74" s="35">
        <v>286.52761058986317</v>
      </c>
      <c r="P74" s="35">
        <v>283.97672217486496</v>
      </c>
      <c r="Q74" s="35">
        <v>291.92549493379465</v>
      </c>
      <c r="R74" s="35">
        <v>266.45017297705095</v>
      </c>
      <c r="S74" s="35">
        <v>301.23658046955336</v>
      </c>
      <c r="T74" s="35">
        <v>303.40395649065334</v>
      </c>
      <c r="U74" s="35">
        <v>325.0491638190299</v>
      </c>
      <c r="V74" s="35">
        <v>409.41289579769119</v>
      </c>
      <c r="W74" s="35">
        <v>415.6793104636767</v>
      </c>
      <c r="X74" s="35">
        <v>416.45356768602227</v>
      </c>
      <c r="Y74" s="35">
        <v>416.50957620579106</v>
      </c>
      <c r="Z74" s="35">
        <v>410.2259800515755</v>
      </c>
      <c r="AA74" s="35">
        <v>404.35471677869731</v>
      </c>
      <c r="AB74" s="35">
        <v>404.51104231258768</v>
      </c>
      <c r="AC74" s="35">
        <v>69.981033160996944</v>
      </c>
    </row>
    <row r="75" spans="1:29" ht="5.25" customHeight="1" x14ac:dyDescent="0.3">
      <c r="A75" s="49"/>
      <c r="B75" s="12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ht="17.25" x14ac:dyDescent="0.3">
      <c r="A76" s="52" t="s">
        <v>37</v>
      </c>
      <c r="B76" s="12"/>
      <c r="C76" s="28">
        <v>219.58881720337402</v>
      </c>
      <c r="D76" s="28">
        <v>227.35302657004198</v>
      </c>
      <c r="E76" s="28">
        <v>403.58583440770002</v>
      </c>
      <c r="F76" s="28">
        <v>284.80387763764196</v>
      </c>
      <c r="G76" s="28">
        <v>274.63309153774406</v>
      </c>
      <c r="H76" s="28">
        <v>0</v>
      </c>
      <c r="I76" s="28">
        <v>234.403407059969</v>
      </c>
      <c r="J76" s="28">
        <v>214.55524954414403</v>
      </c>
      <c r="K76" s="28">
        <v>270.15045433762333</v>
      </c>
      <c r="L76" s="28">
        <v>142.10062049825666</v>
      </c>
      <c r="M76" s="28">
        <v>165.42101647703115</v>
      </c>
      <c r="N76" s="28">
        <v>193.25328473992005</v>
      </c>
      <c r="O76" s="28">
        <v>216.20038099505945</v>
      </c>
      <c r="P76" s="28">
        <v>181.87206196291197</v>
      </c>
      <c r="Q76" s="28">
        <v>215.64305156736503</v>
      </c>
      <c r="R76" s="28">
        <v>289.85371793438702</v>
      </c>
      <c r="S76" s="28">
        <v>288.60962228064938</v>
      </c>
      <c r="T76" s="28">
        <v>281.17495039600402</v>
      </c>
      <c r="U76" s="28">
        <v>340.60284163166602</v>
      </c>
      <c r="V76" s="28">
        <v>303.6493576565336</v>
      </c>
      <c r="W76" s="28">
        <v>365.55310025387695</v>
      </c>
      <c r="X76" s="28">
        <v>244.92710863288301</v>
      </c>
      <c r="Y76" s="28">
        <v>294.47905872151307</v>
      </c>
      <c r="Z76" s="28">
        <v>272.81124700863847</v>
      </c>
      <c r="AA76" s="28">
        <v>198.0060423160707</v>
      </c>
      <c r="AB76" s="28">
        <v>98.06855534866088</v>
      </c>
      <c r="AC76" s="28">
        <v>122.4071416521908</v>
      </c>
    </row>
    <row r="77" spans="1:29" ht="17.25" x14ac:dyDescent="0.3">
      <c r="A77" s="52" t="s">
        <v>38</v>
      </c>
      <c r="B77" s="37"/>
      <c r="C77" s="28">
        <v>179.26920403391406</v>
      </c>
      <c r="D77" s="28">
        <v>156.47526343898815</v>
      </c>
      <c r="E77" s="28">
        <v>171.92788875575661</v>
      </c>
      <c r="F77" s="28">
        <v>146.5920463786189</v>
      </c>
      <c r="G77" s="28">
        <v>163.89328454454383</v>
      </c>
      <c r="H77" s="28">
        <v>137.5459847494663</v>
      </c>
      <c r="I77" s="28">
        <v>148.03247570772865</v>
      </c>
      <c r="J77" s="28">
        <v>154.84666276464125</v>
      </c>
      <c r="K77" s="28">
        <v>324.13088531051949</v>
      </c>
      <c r="L77" s="28">
        <v>282.60835046179869</v>
      </c>
      <c r="M77" s="28">
        <v>415.59964548668393</v>
      </c>
      <c r="N77" s="28">
        <v>441.79094574115499</v>
      </c>
      <c r="O77" s="28">
        <v>596.43485814213682</v>
      </c>
      <c r="P77" s="28">
        <v>471.48407029496616</v>
      </c>
      <c r="Q77" s="28">
        <v>465.59644845024587</v>
      </c>
      <c r="R77" s="28">
        <v>220.05595482245263</v>
      </c>
      <c r="S77" s="28">
        <v>269.71900213292201</v>
      </c>
      <c r="T77" s="28">
        <v>391.57398218599599</v>
      </c>
      <c r="U77" s="28">
        <v>256.73348899063876</v>
      </c>
      <c r="V77" s="28">
        <v>391.27952065626079</v>
      </c>
      <c r="W77" s="28">
        <v>261.5922750657428</v>
      </c>
      <c r="X77" s="28">
        <v>296.3860400581213</v>
      </c>
      <c r="Y77" s="28">
        <v>317.88518431050204</v>
      </c>
      <c r="Z77" s="28">
        <v>317.32153313653106</v>
      </c>
      <c r="AA77" s="28">
        <v>373.27404900704136</v>
      </c>
      <c r="AB77" s="28">
        <v>439.10564114792339</v>
      </c>
      <c r="AC77" s="28">
        <v>380.58076039755912</v>
      </c>
    </row>
    <row r="78" spans="1:29" ht="17.25" x14ac:dyDescent="0.3">
      <c r="A78" s="50" t="s">
        <v>139</v>
      </c>
      <c r="B78" s="37"/>
      <c r="C78" s="35">
        <v>398.85802123728809</v>
      </c>
      <c r="D78" s="35">
        <v>383.82829000903013</v>
      </c>
      <c r="E78" s="35">
        <v>575.51372316345669</v>
      </c>
      <c r="F78" s="35">
        <v>431.39592401626089</v>
      </c>
      <c r="G78" s="35">
        <v>438.52637608228787</v>
      </c>
      <c r="H78" s="35">
        <v>137.5459847494663</v>
      </c>
      <c r="I78" s="35">
        <v>382.43588276769771</v>
      </c>
      <c r="J78" s="35">
        <v>369.40191230878526</v>
      </c>
      <c r="K78" s="35">
        <v>594.28133964814276</v>
      </c>
      <c r="L78" s="35">
        <v>424.70897096005535</v>
      </c>
      <c r="M78" s="35">
        <v>581.02066196371516</v>
      </c>
      <c r="N78" s="35">
        <v>635.04423048107515</v>
      </c>
      <c r="O78" s="35">
        <v>812.63523913719621</v>
      </c>
      <c r="P78" s="35">
        <v>653.35613225787813</v>
      </c>
      <c r="Q78" s="35">
        <v>681.23950001761091</v>
      </c>
      <c r="R78" s="35">
        <v>509.90967275683965</v>
      </c>
      <c r="S78" s="35">
        <v>558.32862441357133</v>
      </c>
      <c r="T78" s="35">
        <v>672.74893258200007</v>
      </c>
      <c r="U78" s="35">
        <v>597.33633062230479</v>
      </c>
      <c r="V78" s="35">
        <v>694.92887831279438</v>
      </c>
      <c r="W78" s="35">
        <v>627.1453753196198</v>
      </c>
      <c r="X78" s="35">
        <v>541.31314869100436</v>
      </c>
      <c r="Y78" s="35">
        <v>612.36424303201511</v>
      </c>
      <c r="Z78" s="35">
        <v>590.13278014516948</v>
      </c>
      <c r="AA78" s="35">
        <v>571.28009132311217</v>
      </c>
      <c r="AB78" s="35">
        <v>537.17419649658427</v>
      </c>
      <c r="AC78" s="35">
        <v>502.98790204974983</v>
      </c>
    </row>
    <row r="79" spans="1:29" ht="17.25" x14ac:dyDescent="0.3">
      <c r="A79" s="49" t="s">
        <v>49</v>
      </c>
      <c r="B79" s="37"/>
      <c r="C79" s="32">
        <v>458.52616234861756</v>
      </c>
      <c r="D79" s="32">
        <v>466.54420470699534</v>
      </c>
      <c r="E79" s="32">
        <v>529.79470331339382</v>
      </c>
      <c r="F79" s="32">
        <v>460.24305359678709</v>
      </c>
      <c r="G79" s="32">
        <v>483.83653934190306</v>
      </c>
      <c r="H79" s="32">
        <v>491.5844804947584</v>
      </c>
      <c r="I79" s="32">
        <v>541.98640632274385</v>
      </c>
      <c r="J79" s="32">
        <v>515.2935757977101</v>
      </c>
      <c r="K79" s="32">
        <v>545.12535559403648</v>
      </c>
      <c r="L79" s="32">
        <v>528.76585347515868</v>
      </c>
      <c r="M79" s="32">
        <v>598.10710208141859</v>
      </c>
      <c r="N79" s="32">
        <v>562.66388044584005</v>
      </c>
      <c r="O79" s="32">
        <v>576.06219570199141</v>
      </c>
      <c r="P79" s="32">
        <v>548.57077322303599</v>
      </c>
      <c r="Q79" s="32">
        <v>631.2203339308918</v>
      </c>
      <c r="R79" s="32">
        <v>567.46104476244</v>
      </c>
      <c r="S79" s="32">
        <v>587.56365390972144</v>
      </c>
      <c r="T79" s="32">
        <v>488.8788140492926</v>
      </c>
      <c r="U79" s="32">
        <v>600.44282786598103</v>
      </c>
      <c r="V79" s="32">
        <v>480.61733314304422</v>
      </c>
      <c r="W79" s="32">
        <v>559.9560572390385</v>
      </c>
      <c r="X79" s="32">
        <v>536.76634255287706</v>
      </c>
      <c r="Y79" s="32">
        <v>605.99135718776893</v>
      </c>
      <c r="Z79" s="32">
        <v>463.45424884923443</v>
      </c>
      <c r="AA79" s="32">
        <v>484.12658350383697</v>
      </c>
      <c r="AB79" s="32">
        <v>478.7304606243784</v>
      </c>
      <c r="AC79" s="32">
        <v>554.4076633224405</v>
      </c>
    </row>
    <row r="80" spans="1:29" ht="17.25" x14ac:dyDescent="0.3">
      <c r="A80" s="49" t="s">
        <v>50</v>
      </c>
      <c r="B80" s="51"/>
      <c r="C80" s="32">
        <v>2520.1198251921155</v>
      </c>
      <c r="D80" s="32">
        <v>2269.4392404535829</v>
      </c>
      <c r="E80" s="32">
        <v>2426.8043263818631</v>
      </c>
      <c r="F80" s="32">
        <v>2823.4751947301029</v>
      </c>
      <c r="G80" s="32">
        <v>2861.2251003404026</v>
      </c>
      <c r="H80" s="32">
        <v>2491.2208310397227</v>
      </c>
      <c r="I80" s="32">
        <v>2740.6103153772319</v>
      </c>
      <c r="J80" s="32">
        <v>3154.0878993069605</v>
      </c>
      <c r="K80" s="32">
        <v>3568.1774668994603</v>
      </c>
      <c r="L80" s="32">
        <v>3247.3962120079741</v>
      </c>
      <c r="M80" s="32">
        <v>3006.9393840605744</v>
      </c>
      <c r="N80" s="32">
        <v>3302.6093980413257</v>
      </c>
      <c r="O80" s="32">
        <v>3595.3201952987474</v>
      </c>
      <c r="P80" s="32">
        <v>3628.6306954375455</v>
      </c>
      <c r="Q80" s="32">
        <v>3311.3216265555993</v>
      </c>
      <c r="R80" s="32">
        <v>4765.0178011496182</v>
      </c>
      <c r="S80" s="32">
        <v>4210.8453950320754</v>
      </c>
      <c r="T80" s="32">
        <v>4052.3367537896665</v>
      </c>
      <c r="U80" s="32">
        <v>3593.2999541354843</v>
      </c>
      <c r="V80" s="32">
        <v>3973.0551569560566</v>
      </c>
      <c r="W80" s="32">
        <v>4144.3392764097698</v>
      </c>
      <c r="X80" s="32">
        <v>4224.6380495362991</v>
      </c>
      <c r="Y80" s="32">
        <v>3851.3813917772877</v>
      </c>
      <c r="Z80" s="32">
        <v>3967.4543178564718</v>
      </c>
      <c r="AA80" s="32">
        <v>4646.963223462717</v>
      </c>
      <c r="AB80" s="32">
        <v>4793.7329853268548</v>
      </c>
      <c r="AC80" s="32">
        <v>4183.0918710949927</v>
      </c>
    </row>
    <row r="81" spans="1:29" ht="17.25" x14ac:dyDescent="0.3">
      <c r="A81" s="25" t="s">
        <v>54</v>
      </c>
      <c r="B81" s="12"/>
      <c r="C81" s="24">
        <v>102065.52914071032</v>
      </c>
      <c r="D81" s="24">
        <v>104881.80748210564</v>
      </c>
      <c r="E81" s="24">
        <v>117668.88278871488</v>
      </c>
      <c r="F81" s="24">
        <v>120803.00589065228</v>
      </c>
      <c r="G81" s="24">
        <v>118548.09799983684</v>
      </c>
      <c r="H81" s="24">
        <v>116914.09099734898</v>
      </c>
      <c r="I81" s="24">
        <v>118227.02709028807</v>
      </c>
      <c r="J81" s="24">
        <v>124192.56589067813</v>
      </c>
      <c r="K81" s="24">
        <v>127248.75800797918</v>
      </c>
      <c r="L81" s="24">
        <v>128645.22583505762</v>
      </c>
      <c r="M81" s="24">
        <v>125556.93356338012</v>
      </c>
      <c r="N81" s="24">
        <v>131197.06630464192</v>
      </c>
      <c r="O81" s="24">
        <v>126909.13980604248</v>
      </c>
      <c r="P81" s="24">
        <v>128038.0744652156</v>
      </c>
      <c r="Q81" s="24">
        <v>130180.024634727</v>
      </c>
      <c r="R81" s="24">
        <v>143634.73414472354</v>
      </c>
      <c r="S81" s="24">
        <v>141314.27355943082</v>
      </c>
      <c r="T81" s="24">
        <v>143202.46345418543</v>
      </c>
      <c r="U81" s="24">
        <v>151947.84003447404</v>
      </c>
      <c r="V81" s="24">
        <v>153159.57832237039</v>
      </c>
      <c r="W81" s="24">
        <v>185596.90819224057</v>
      </c>
      <c r="X81" s="24">
        <v>195495.7893452743</v>
      </c>
      <c r="Y81" s="24">
        <v>196624.1279797146</v>
      </c>
      <c r="Z81" s="24">
        <v>185769.78362165406</v>
      </c>
      <c r="AA81" s="24">
        <v>195449.34325021293</v>
      </c>
      <c r="AB81" s="24">
        <v>197889.64030051074</v>
      </c>
      <c r="AC81" s="24">
        <v>199840.55859902917</v>
      </c>
    </row>
    <row r="82" spans="1:29" ht="5.25" customHeight="1" x14ac:dyDescent="0.3">
      <c r="A82" s="2"/>
      <c r="B82" s="12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ht="17.25" x14ac:dyDescent="0.3">
      <c r="A83" s="50" t="s">
        <v>51</v>
      </c>
      <c r="B83" s="10"/>
      <c r="C83" s="35">
        <v>13440.325767764263</v>
      </c>
      <c r="D83" s="35">
        <v>14138.021222694881</v>
      </c>
      <c r="E83" s="35">
        <v>14658.443841156068</v>
      </c>
      <c r="F83" s="35">
        <v>15559.378880222352</v>
      </c>
      <c r="G83" s="35">
        <v>15406.61436184902</v>
      </c>
      <c r="H83" s="35">
        <v>15723.628062962262</v>
      </c>
      <c r="I83" s="35">
        <v>15753.933016329192</v>
      </c>
      <c r="J83" s="35">
        <v>16409.735767756905</v>
      </c>
      <c r="K83" s="35">
        <v>15812.871574632709</v>
      </c>
      <c r="L83" s="35">
        <v>16522.157329630674</v>
      </c>
      <c r="M83" s="35">
        <v>16780.379995234318</v>
      </c>
      <c r="N83" s="35">
        <v>17203.106393330705</v>
      </c>
      <c r="O83" s="35">
        <v>15874.728713280188</v>
      </c>
      <c r="P83" s="35">
        <v>16556.632330802298</v>
      </c>
      <c r="Q83" s="35">
        <v>17447.77706197037</v>
      </c>
      <c r="R83" s="35">
        <v>18569.5465174727</v>
      </c>
      <c r="S83" s="35">
        <v>18064.764073523867</v>
      </c>
      <c r="T83" s="35">
        <v>19041.241913524438</v>
      </c>
      <c r="U83" s="35">
        <v>20090.641204478037</v>
      </c>
      <c r="V83" s="35">
        <v>20588.313634069062</v>
      </c>
      <c r="W83" s="35">
        <v>20652.940699387538</v>
      </c>
      <c r="X83" s="35">
        <v>20892.829558204372</v>
      </c>
      <c r="Y83" s="35">
        <v>21742.56051672986</v>
      </c>
      <c r="Z83" s="35">
        <v>21029.062071168712</v>
      </c>
      <c r="AA83" s="35">
        <v>21035.49423435604</v>
      </c>
      <c r="AB83" s="35">
        <v>22190.676485012049</v>
      </c>
      <c r="AC83" s="35">
        <v>24472.890271829729</v>
      </c>
    </row>
    <row r="84" spans="1:29" ht="17.25" x14ac:dyDescent="0.3">
      <c r="A84" s="49" t="s">
        <v>52</v>
      </c>
      <c r="B84" s="10"/>
      <c r="C84" s="35">
        <v>652.01567927168639</v>
      </c>
      <c r="D84" s="35">
        <v>702.6105639552585</v>
      </c>
      <c r="E84" s="35">
        <v>715.66651053096768</v>
      </c>
      <c r="F84" s="35">
        <v>694.71078744925285</v>
      </c>
      <c r="G84" s="35">
        <v>722.19915390777874</v>
      </c>
      <c r="H84" s="35">
        <v>770.92846264512309</v>
      </c>
      <c r="I84" s="35">
        <v>789.14836415427146</v>
      </c>
      <c r="J84" s="35">
        <v>828.44769875417569</v>
      </c>
      <c r="K84" s="35">
        <v>819.4278679962456</v>
      </c>
      <c r="L84" s="35">
        <v>889.65681887032576</v>
      </c>
      <c r="M84" s="35">
        <v>939.4878523922448</v>
      </c>
      <c r="N84" s="35">
        <v>988.96101054751011</v>
      </c>
      <c r="O84" s="35">
        <v>950.74071930708476</v>
      </c>
      <c r="P84" s="35">
        <v>1002.0849835051998</v>
      </c>
      <c r="Q84" s="35">
        <v>1053.2712024017069</v>
      </c>
      <c r="R84" s="35">
        <v>1098.2282708741513</v>
      </c>
      <c r="S84" s="35">
        <v>1045.9000822703667</v>
      </c>
      <c r="T84" s="35">
        <v>1139.2546068457407</v>
      </c>
      <c r="U84" s="35">
        <v>1222.8498332379561</v>
      </c>
      <c r="V84" s="35">
        <v>1271.6879271069424</v>
      </c>
      <c r="W84" s="35">
        <v>1120.9744087788395</v>
      </c>
      <c r="X84" s="35">
        <v>1621.6252038366852</v>
      </c>
      <c r="Y84" s="35">
        <v>1507.5844101166654</v>
      </c>
      <c r="Z84" s="35">
        <v>1469.5384297163707</v>
      </c>
      <c r="AA84" s="35">
        <v>1247.0944070775515</v>
      </c>
      <c r="AB84" s="35">
        <v>1342.1635636526232</v>
      </c>
      <c r="AC84" s="35">
        <v>71.488111588860434</v>
      </c>
    </row>
    <row r="85" spans="1:29" ht="17.25" x14ac:dyDescent="0.3">
      <c r="A85" s="25" t="s">
        <v>53</v>
      </c>
      <c r="B85" s="10"/>
      <c r="C85" s="24">
        <v>14092.341447035949</v>
      </c>
      <c r="D85" s="24">
        <v>14840.631786650139</v>
      </c>
      <c r="E85" s="24">
        <v>15374.110351687035</v>
      </c>
      <c r="F85" s="24">
        <v>16254.089667671606</v>
      </c>
      <c r="G85" s="24">
        <v>16128.813515756801</v>
      </c>
      <c r="H85" s="24">
        <v>16494.556525607386</v>
      </c>
      <c r="I85" s="24">
        <v>16543.081380483465</v>
      </c>
      <c r="J85" s="24">
        <v>17238.183466511084</v>
      </c>
      <c r="K85" s="24">
        <v>16632.299442628955</v>
      </c>
      <c r="L85" s="24">
        <v>17411.814148501002</v>
      </c>
      <c r="M85" s="24">
        <v>17719.867847626563</v>
      </c>
      <c r="N85" s="24">
        <v>18192.067403878216</v>
      </c>
      <c r="O85" s="24">
        <v>16825.469432587273</v>
      </c>
      <c r="P85" s="24">
        <v>17558.717314307494</v>
      </c>
      <c r="Q85" s="24">
        <v>18501.048264372072</v>
      </c>
      <c r="R85" s="24">
        <v>19667.774788346851</v>
      </c>
      <c r="S85" s="24">
        <v>19110.664155794235</v>
      </c>
      <c r="T85" s="24">
        <v>20180.496520370179</v>
      </c>
      <c r="U85" s="24">
        <v>21313.491037715994</v>
      </c>
      <c r="V85" s="24">
        <v>21860.001561176006</v>
      </c>
      <c r="W85" s="24">
        <v>21773.915108166377</v>
      </c>
      <c r="X85" s="24">
        <v>22514.454762041056</v>
      </c>
      <c r="Y85" s="24">
        <v>23250.144926846526</v>
      </c>
      <c r="Z85" s="24">
        <v>22498.600500885084</v>
      </c>
      <c r="AA85" s="24">
        <v>22282.588641433591</v>
      </c>
      <c r="AB85" s="24">
        <v>23532.840048664675</v>
      </c>
      <c r="AC85" s="24">
        <v>24544.378383418589</v>
      </c>
    </row>
    <row r="86" spans="1:29" ht="5.25" customHeight="1" x14ac:dyDescent="0.3">
      <c r="A86" s="48"/>
      <c r="B86" s="12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29" ht="17.25" x14ac:dyDescent="0.3">
      <c r="A87" s="25" t="s">
        <v>55</v>
      </c>
      <c r="B87" s="12"/>
      <c r="C87" s="24">
        <v>116157.87058774628</v>
      </c>
      <c r="D87" s="24">
        <v>119722.43926875578</v>
      </c>
      <c r="E87" s="24">
        <v>133042.9931404019</v>
      </c>
      <c r="F87" s="24">
        <v>137057.09555832387</v>
      </c>
      <c r="G87" s="24">
        <v>134676.91151559365</v>
      </c>
      <c r="H87" s="24">
        <v>133408.64752295637</v>
      </c>
      <c r="I87" s="24">
        <v>134770.10847077155</v>
      </c>
      <c r="J87" s="24">
        <v>141430.7493571892</v>
      </c>
      <c r="K87" s="24">
        <v>143881.05745060815</v>
      </c>
      <c r="L87" s="24">
        <v>146057.03998355861</v>
      </c>
      <c r="M87" s="24">
        <v>143276.80141100669</v>
      </c>
      <c r="N87" s="24">
        <v>149389.13370852015</v>
      </c>
      <c r="O87" s="24">
        <v>143734.60923862975</v>
      </c>
      <c r="P87" s="24">
        <v>145596.79177952308</v>
      </c>
      <c r="Q87" s="24">
        <v>148681.07289909909</v>
      </c>
      <c r="R87" s="24">
        <v>163302.50893307038</v>
      </c>
      <c r="S87" s="24">
        <v>160424.93771522504</v>
      </c>
      <c r="T87" s="24">
        <v>163382.95997455562</v>
      </c>
      <c r="U87" s="24">
        <v>173261.33107219005</v>
      </c>
      <c r="V87" s="24">
        <v>175019.57988354639</v>
      </c>
      <c r="W87" s="24">
        <v>207370.82330040692</v>
      </c>
      <c r="X87" s="24">
        <v>218010.24410731538</v>
      </c>
      <c r="Y87" s="24">
        <v>219874.27290656115</v>
      </c>
      <c r="Z87" s="24">
        <v>208268.38412253917</v>
      </c>
      <c r="AA87" s="24">
        <v>217731.93189164653</v>
      </c>
      <c r="AB87" s="24">
        <v>221422.4803491754</v>
      </c>
      <c r="AC87" s="24">
        <v>224384.93698244778</v>
      </c>
    </row>
    <row r="88" spans="1:29" ht="17.25" x14ac:dyDescent="0.3">
      <c r="A88" s="47"/>
      <c r="B88" s="12"/>
      <c r="C88" s="2"/>
      <c r="D88" s="2"/>
      <c r="E88" s="2"/>
      <c r="F88" s="2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21" x14ac:dyDescent="0.3">
      <c r="A89" s="45" t="s">
        <v>0</v>
      </c>
      <c r="B89" s="1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1" x14ac:dyDescent="0.3">
      <c r="A90" s="45" t="s">
        <v>110</v>
      </c>
      <c r="B90" s="1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1" x14ac:dyDescent="0.3">
      <c r="A91" s="72" t="s">
        <v>28</v>
      </c>
      <c r="B91" s="1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8.75" x14ac:dyDescent="0.3">
      <c r="A92" s="44" t="s">
        <v>27</v>
      </c>
      <c r="B92" s="1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7.25" customHeight="1" x14ac:dyDescent="0.3">
      <c r="A93" s="78" t="s">
        <v>140</v>
      </c>
      <c r="B93" s="12"/>
      <c r="C93" s="75" t="s">
        <v>160</v>
      </c>
      <c r="D93" s="75" t="s">
        <v>161</v>
      </c>
      <c r="E93" s="75" t="s">
        <v>162</v>
      </c>
      <c r="F93" s="75" t="s">
        <v>163</v>
      </c>
      <c r="G93" s="75" t="s">
        <v>164</v>
      </c>
      <c r="H93" s="75" t="s">
        <v>165</v>
      </c>
      <c r="I93" s="75" t="s">
        <v>166</v>
      </c>
      <c r="J93" s="75" t="s">
        <v>167</v>
      </c>
      <c r="K93" s="75" t="s">
        <v>168</v>
      </c>
      <c r="L93" s="75" t="s">
        <v>169</v>
      </c>
      <c r="M93" s="75" t="s">
        <v>170</v>
      </c>
      <c r="N93" s="75" t="s">
        <v>171</v>
      </c>
      <c r="O93" s="75" t="s">
        <v>172</v>
      </c>
      <c r="P93" s="75" t="s">
        <v>173</v>
      </c>
      <c r="Q93" s="75" t="s">
        <v>174</v>
      </c>
      <c r="R93" s="75" t="s">
        <v>175</v>
      </c>
      <c r="S93" s="75" t="s">
        <v>176</v>
      </c>
      <c r="T93" s="75" t="s">
        <v>177</v>
      </c>
      <c r="U93" s="75" t="s">
        <v>178</v>
      </c>
      <c r="V93" s="75" t="s">
        <v>179</v>
      </c>
      <c r="W93" s="75" t="s">
        <v>180</v>
      </c>
      <c r="X93" s="75" t="s">
        <v>181</v>
      </c>
      <c r="Y93" s="75" t="s">
        <v>182</v>
      </c>
      <c r="Z93" s="75" t="s">
        <v>183</v>
      </c>
      <c r="AA93" s="75" t="s">
        <v>184</v>
      </c>
      <c r="AB93" s="75" t="s">
        <v>186</v>
      </c>
      <c r="AC93" s="75" t="str">
        <f>+AC6</f>
        <v>3T21</v>
      </c>
    </row>
    <row r="94" spans="1:29" ht="17.25" customHeight="1" x14ac:dyDescent="0.3">
      <c r="A94" s="78"/>
      <c r="B94" s="10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5"/>
    </row>
    <row r="95" spans="1:29" ht="17.25" x14ac:dyDescent="0.3">
      <c r="A95" s="40" t="s">
        <v>106</v>
      </c>
      <c r="B95" s="1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7.25" x14ac:dyDescent="0.3">
      <c r="A96" s="30" t="s">
        <v>104</v>
      </c>
      <c r="B96" s="41"/>
      <c r="C96" s="28">
        <v>1788.9528586235735</v>
      </c>
      <c r="D96" s="28">
        <v>1901.7583822698268</v>
      </c>
      <c r="E96" s="28">
        <v>2100.7109813395255</v>
      </c>
      <c r="F96" s="28">
        <v>2255.0900312035192</v>
      </c>
      <c r="G96" s="28">
        <v>2451.5380623667343</v>
      </c>
      <c r="H96" s="28">
        <v>2500.2176275349257</v>
      </c>
      <c r="I96" s="28">
        <v>2611.7166603432952</v>
      </c>
      <c r="J96" s="28">
        <v>2712.7159542454638</v>
      </c>
      <c r="K96" s="28">
        <v>2727.5131339762206</v>
      </c>
      <c r="L96" s="28">
        <v>2738.2791073152994</v>
      </c>
      <c r="M96" s="28">
        <v>2714.2237428094991</v>
      </c>
      <c r="N96" s="28">
        <v>2724.6935597120619</v>
      </c>
      <c r="O96" s="28">
        <v>2599.9053861926345</v>
      </c>
      <c r="P96" s="28">
        <v>2632.6374746403321</v>
      </c>
      <c r="Q96" s="28">
        <v>2690.1856325954354</v>
      </c>
      <c r="R96" s="28">
        <v>2775.9619196404783</v>
      </c>
      <c r="S96" s="28">
        <v>2764.9166660827259</v>
      </c>
      <c r="T96" s="28">
        <v>2854.7768703376396</v>
      </c>
      <c r="U96" s="28">
        <v>2906.5882579647036</v>
      </c>
      <c r="V96" s="28">
        <v>3020.0265221761247</v>
      </c>
      <c r="W96" s="28">
        <v>3030.7827914489321</v>
      </c>
      <c r="X96" s="28">
        <v>3205.7427829975163</v>
      </c>
      <c r="Y96" s="28">
        <v>3167.7060971868077</v>
      </c>
      <c r="Z96" s="28">
        <v>2927.6299073568807</v>
      </c>
      <c r="AA96" s="28">
        <v>2843.261630221903</v>
      </c>
      <c r="AB96" s="28">
        <v>2912.3399139647581</v>
      </c>
      <c r="AC96" s="28">
        <v>3045.7689305228118</v>
      </c>
    </row>
    <row r="97" spans="1:29" ht="17.25" x14ac:dyDescent="0.3">
      <c r="A97" s="30" t="s">
        <v>141</v>
      </c>
      <c r="B97" s="41"/>
      <c r="C97" s="28">
        <v>106.41303579025632</v>
      </c>
      <c r="D97" s="28">
        <v>97.282622325626491</v>
      </c>
      <c r="E97" s="28">
        <v>126.36074691177791</v>
      </c>
      <c r="F97" s="28">
        <v>100.03276936644822</v>
      </c>
      <c r="G97" s="28">
        <v>93.870863233163547</v>
      </c>
      <c r="H97" s="28">
        <v>99.768066621746271</v>
      </c>
      <c r="I97" s="28">
        <v>118.34604211304111</v>
      </c>
      <c r="J97" s="28">
        <v>114.0168467006</v>
      </c>
      <c r="K97" s="28">
        <v>106.91360819727613</v>
      </c>
      <c r="L97" s="28">
        <v>98.08576591263234</v>
      </c>
      <c r="M97" s="28">
        <v>112.15252655754699</v>
      </c>
      <c r="N97" s="28">
        <v>92.94461050995649</v>
      </c>
      <c r="O97" s="28">
        <v>114.26250549351481</v>
      </c>
      <c r="P97" s="28">
        <v>101.05738830481243</v>
      </c>
      <c r="Q97" s="28">
        <v>124.60574325768476</v>
      </c>
      <c r="R97" s="28">
        <v>112.89214464889713</v>
      </c>
      <c r="S97" s="28">
        <v>134.08025632146587</v>
      </c>
      <c r="T97" s="28">
        <v>145.33026192652619</v>
      </c>
      <c r="U97" s="28">
        <v>169.50258401880438</v>
      </c>
      <c r="V97" s="28">
        <v>172.56964919837321</v>
      </c>
      <c r="W97" s="28">
        <v>213.41053706047242</v>
      </c>
      <c r="X97" s="28">
        <v>216.15918789997065</v>
      </c>
      <c r="Y97" s="28">
        <v>223.29867873285102</v>
      </c>
      <c r="Z97" s="28">
        <v>238.44415550547549</v>
      </c>
      <c r="AA97" s="28">
        <v>245.97568615690466</v>
      </c>
      <c r="AB97" s="28">
        <v>250.95965206933232</v>
      </c>
      <c r="AC97" s="28">
        <v>252.13884557076432</v>
      </c>
    </row>
    <row r="98" spans="1:29" ht="17.25" x14ac:dyDescent="0.3">
      <c r="A98" s="30" t="s">
        <v>56</v>
      </c>
      <c r="B98" s="41"/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43.856207832528895</v>
      </c>
      <c r="S98" s="28">
        <v>50.953022668145309</v>
      </c>
      <c r="T98" s="28">
        <v>50.959696612507493</v>
      </c>
      <c r="U98" s="28">
        <v>56.316440114397189</v>
      </c>
      <c r="V98" s="28">
        <v>49.200795122302004</v>
      </c>
      <c r="W98" s="28">
        <v>60.329465556113369</v>
      </c>
      <c r="X98" s="28">
        <v>21.306963379997214</v>
      </c>
      <c r="Y98" s="28">
        <v>41.100788238841325</v>
      </c>
      <c r="Z98" s="28">
        <v>22.315492311574996</v>
      </c>
      <c r="AA98" s="28">
        <v>20.167503862337711</v>
      </c>
      <c r="AB98" s="28">
        <v>20.875302716379732</v>
      </c>
      <c r="AC98" s="28">
        <v>23.035958587907643</v>
      </c>
    </row>
    <row r="99" spans="1:29" ht="17.25" x14ac:dyDescent="0.3">
      <c r="A99" s="38" t="s">
        <v>57</v>
      </c>
      <c r="B99" s="41"/>
      <c r="C99" s="43">
        <v>1895.3658944138299</v>
      </c>
      <c r="D99" s="43">
        <v>1999.0410045954532</v>
      </c>
      <c r="E99" s="43">
        <v>2227.0717282513037</v>
      </c>
      <c r="F99" s="43">
        <v>2355.1228005699672</v>
      </c>
      <c r="G99" s="43">
        <v>2545.4089255998979</v>
      </c>
      <c r="H99" s="43">
        <v>2599.9856941566718</v>
      </c>
      <c r="I99" s="43">
        <v>2730.062702456336</v>
      </c>
      <c r="J99" s="43">
        <v>2826.7328009460639</v>
      </c>
      <c r="K99" s="43">
        <v>2834.4267421734967</v>
      </c>
      <c r="L99" s="43">
        <v>2836.3648732279321</v>
      </c>
      <c r="M99" s="43">
        <v>2826.376269367046</v>
      </c>
      <c r="N99" s="43">
        <v>2817.6381702220178</v>
      </c>
      <c r="O99" s="43">
        <v>2714.1678916861492</v>
      </c>
      <c r="P99" s="43">
        <v>2733.6948629451445</v>
      </c>
      <c r="Q99" s="43">
        <v>2814.7913758531199</v>
      </c>
      <c r="R99" s="43">
        <v>2932.7102721219044</v>
      </c>
      <c r="S99" s="43">
        <v>2949.949945072337</v>
      </c>
      <c r="T99" s="43">
        <v>3051.0668288766733</v>
      </c>
      <c r="U99" s="43">
        <v>3132.4072820979054</v>
      </c>
      <c r="V99" s="43">
        <v>3241.7969664968</v>
      </c>
      <c r="W99" s="43">
        <v>3304.5227940655182</v>
      </c>
      <c r="X99" s="43">
        <v>3443.2089342774839</v>
      </c>
      <c r="Y99" s="43">
        <v>3432.1055641585003</v>
      </c>
      <c r="Z99" s="43">
        <v>3188.3895551739311</v>
      </c>
      <c r="AA99" s="43">
        <v>3109.4048202411454</v>
      </c>
      <c r="AB99" s="43">
        <v>3184.1748687504696</v>
      </c>
      <c r="AC99" s="43">
        <v>3320.9437346814843</v>
      </c>
    </row>
    <row r="100" spans="1:29" ht="5.25" customHeight="1" x14ac:dyDescent="0.3">
      <c r="A100" s="42"/>
      <c r="B100" s="41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17.25" x14ac:dyDescent="0.3">
      <c r="A101" s="40" t="s">
        <v>58</v>
      </c>
      <c r="B101" s="1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17.25" x14ac:dyDescent="0.25">
      <c r="A102" s="30" t="s">
        <v>133</v>
      </c>
      <c r="B102" s="31"/>
      <c r="C102" s="28">
        <v>43.037027651421994</v>
      </c>
      <c r="D102" s="28">
        <v>38.859524090446001</v>
      </c>
      <c r="E102" s="28">
        <v>42.184430502134994</v>
      </c>
      <c r="F102" s="28">
        <v>42.751008860241022</v>
      </c>
      <c r="G102" s="28">
        <v>63.146262293831406</v>
      </c>
      <c r="H102" s="28">
        <v>65.5277834346699</v>
      </c>
      <c r="I102" s="28">
        <v>61.075722965271893</v>
      </c>
      <c r="J102" s="28">
        <v>54.94585079234961</v>
      </c>
      <c r="K102" s="28">
        <v>82.999472039523994</v>
      </c>
      <c r="L102" s="28">
        <v>73.881150770684897</v>
      </c>
      <c r="M102" s="28">
        <v>68.489548358871104</v>
      </c>
      <c r="N102" s="28">
        <v>69.84896342446099</v>
      </c>
      <c r="O102" s="28">
        <v>84.375914264342413</v>
      </c>
      <c r="P102" s="28">
        <v>81.536387168901612</v>
      </c>
      <c r="Q102" s="28">
        <v>78.904131630283004</v>
      </c>
      <c r="R102" s="28">
        <v>93.268079738260013</v>
      </c>
      <c r="S102" s="28">
        <v>100.2540220795473</v>
      </c>
      <c r="T102" s="28">
        <v>100.07188307179268</v>
      </c>
      <c r="U102" s="28">
        <v>105.59482725486301</v>
      </c>
      <c r="V102" s="28">
        <v>95.998395063444974</v>
      </c>
      <c r="W102" s="28">
        <v>96.691292973867192</v>
      </c>
      <c r="X102" s="28">
        <v>79.318690513724789</v>
      </c>
      <c r="Y102" s="28">
        <v>79.460070662764991</v>
      </c>
      <c r="Z102" s="28">
        <v>70.384943799028008</v>
      </c>
      <c r="AA102" s="28">
        <v>69.714362268114741</v>
      </c>
      <c r="AB102" s="28">
        <v>64.515755094672983</v>
      </c>
      <c r="AC102" s="28">
        <v>59.359257263669527</v>
      </c>
    </row>
    <row r="103" spans="1:29" ht="17.25" x14ac:dyDescent="0.3">
      <c r="A103" s="30" t="s">
        <v>42</v>
      </c>
      <c r="B103" s="12"/>
      <c r="C103" s="28">
        <v>330.70913293691234</v>
      </c>
      <c r="D103" s="28">
        <v>350.30700726222278</v>
      </c>
      <c r="E103" s="28">
        <v>379.32292560795753</v>
      </c>
      <c r="F103" s="28">
        <v>386.1870338489523</v>
      </c>
      <c r="G103" s="28">
        <v>439.34397476757493</v>
      </c>
      <c r="H103" s="28">
        <v>478.07455055289307</v>
      </c>
      <c r="I103" s="28">
        <v>520.81144704162</v>
      </c>
      <c r="J103" s="28">
        <v>538.71893605043567</v>
      </c>
      <c r="K103" s="28">
        <v>536.05128423268138</v>
      </c>
      <c r="L103" s="28">
        <v>556.50897641805841</v>
      </c>
      <c r="M103" s="28">
        <v>548.29183618695527</v>
      </c>
      <c r="N103" s="28">
        <v>531.77932111959205</v>
      </c>
      <c r="O103" s="28">
        <v>505.19834625365894</v>
      </c>
      <c r="P103" s="28">
        <v>517.07772315157581</v>
      </c>
      <c r="Q103" s="28">
        <v>533.28775657080405</v>
      </c>
      <c r="R103" s="28">
        <v>556.47884475038268</v>
      </c>
      <c r="S103" s="28">
        <v>550.9014318903138</v>
      </c>
      <c r="T103" s="28">
        <v>582.24990102285233</v>
      </c>
      <c r="U103" s="28">
        <v>609.12203668549307</v>
      </c>
      <c r="V103" s="28">
        <v>615.15860760439216</v>
      </c>
      <c r="W103" s="28">
        <v>634.14023691890554</v>
      </c>
      <c r="X103" s="28">
        <v>660.61362880582158</v>
      </c>
      <c r="Y103" s="28">
        <v>671.13956517946508</v>
      </c>
      <c r="Z103" s="28">
        <v>567.54696506030223</v>
      </c>
      <c r="AA103" s="28">
        <v>560.80344287414118</v>
      </c>
      <c r="AB103" s="28">
        <v>550.09663496601684</v>
      </c>
      <c r="AC103" s="28">
        <v>565.63820012728718</v>
      </c>
    </row>
    <row r="104" spans="1:29" ht="17.25" x14ac:dyDescent="0.3">
      <c r="A104" s="30" t="s">
        <v>142</v>
      </c>
      <c r="B104" s="11"/>
      <c r="C104" s="28">
        <v>131.06550276284599</v>
      </c>
      <c r="D104" s="28">
        <v>163.27929957360297</v>
      </c>
      <c r="E104" s="28">
        <v>188.55041399340601</v>
      </c>
      <c r="F104" s="28">
        <v>218.41960322281307</v>
      </c>
      <c r="G104" s="28">
        <v>239.8627186836973</v>
      </c>
      <c r="H104" s="28">
        <v>285.83594354400009</v>
      </c>
      <c r="I104" s="28">
        <v>304.27024672659098</v>
      </c>
      <c r="J104" s="28">
        <v>303.98141289116677</v>
      </c>
      <c r="K104" s="28">
        <v>299.81856958436902</v>
      </c>
      <c r="L104" s="28">
        <v>240.05369178268421</v>
      </c>
      <c r="M104" s="28">
        <v>223.42531779498728</v>
      </c>
      <c r="N104" s="28">
        <v>208.97531426001891</v>
      </c>
      <c r="O104" s="28">
        <v>195.10580591292717</v>
      </c>
      <c r="P104" s="28">
        <v>173.70914011515063</v>
      </c>
      <c r="Q104" s="28">
        <v>171.97224243589832</v>
      </c>
      <c r="R104" s="28">
        <v>164.14493749568391</v>
      </c>
      <c r="S104" s="28">
        <v>163.5372364762425</v>
      </c>
      <c r="T104" s="28">
        <v>179.08322163599618</v>
      </c>
      <c r="U104" s="28">
        <v>179.37135401654299</v>
      </c>
      <c r="V104" s="28">
        <v>198.73377959040656</v>
      </c>
      <c r="W104" s="28">
        <v>218.69369224293891</v>
      </c>
      <c r="X104" s="28">
        <v>214.04115929954611</v>
      </c>
      <c r="Y104" s="28">
        <v>179.9879646372292</v>
      </c>
      <c r="Z104" s="28">
        <v>144.08228392467831</v>
      </c>
      <c r="AA104" s="28">
        <v>131.36197672680314</v>
      </c>
      <c r="AB104" s="28">
        <v>135.17414981617023</v>
      </c>
      <c r="AC104" s="28">
        <v>145.74110197057502</v>
      </c>
    </row>
    <row r="105" spans="1:29" ht="17.25" x14ac:dyDescent="0.3">
      <c r="A105" s="34" t="s">
        <v>143</v>
      </c>
      <c r="B105" s="11"/>
      <c r="C105" s="32">
        <v>504.81166335118036</v>
      </c>
      <c r="D105" s="32">
        <v>552.4458309262717</v>
      </c>
      <c r="E105" s="32">
        <v>610.05777010349857</v>
      </c>
      <c r="F105" s="32">
        <v>647.35764593200645</v>
      </c>
      <c r="G105" s="32">
        <v>742.35295574510349</v>
      </c>
      <c r="H105" s="32">
        <v>829.43827753156302</v>
      </c>
      <c r="I105" s="32">
        <v>886.15741673348282</v>
      </c>
      <c r="J105" s="32">
        <v>897.64619973395202</v>
      </c>
      <c r="K105" s="32">
        <v>918.86932585657439</v>
      </c>
      <c r="L105" s="32">
        <v>870.4438189714275</v>
      </c>
      <c r="M105" s="32">
        <v>840.20670234081354</v>
      </c>
      <c r="N105" s="32">
        <v>810.60359880407191</v>
      </c>
      <c r="O105" s="32">
        <v>784.68006643092849</v>
      </c>
      <c r="P105" s="32">
        <v>772.32325043562798</v>
      </c>
      <c r="Q105" s="32">
        <v>784.16413063698531</v>
      </c>
      <c r="R105" s="32">
        <v>813.89186198432662</v>
      </c>
      <c r="S105" s="32">
        <v>814.69269044610348</v>
      </c>
      <c r="T105" s="32">
        <v>861.40500573064105</v>
      </c>
      <c r="U105" s="32">
        <v>894.08821795689903</v>
      </c>
      <c r="V105" s="32">
        <v>909.89078225824369</v>
      </c>
      <c r="W105" s="32">
        <v>949.5252221357116</v>
      </c>
      <c r="X105" s="32">
        <v>953.97347861909236</v>
      </c>
      <c r="Y105" s="32">
        <v>930.5876004794593</v>
      </c>
      <c r="Z105" s="32">
        <v>782.01419278400851</v>
      </c>
      <c r="AA105" s="32">
        <v>761.879781869059</v>
      </c>
      <c r="AB105" s="32">
        <v>749.78653987686005</v>
      </c>
      <c r="AC105" s="32">
        <v>770.73855936153177</v>
      </c>
    </row>
    <row r="106" spans="1:29" ht="5.25" customHeight="1" x14ac:dyDescent="0.3">
      <c r="A106" s="34"/>
      <c r="B106" s="39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 ht="17.25" x14ac:dyDescent="0.3">
      <c r="A107" s="30" t="s">
        <v>144</v>
      </c>
      <c r="B107" s="12"/>
      <c r="C107" s="28">
        <v>24.555772226506999</v>
      </c>
      <c r="D107" s="28">
        <v>24.35154909599898</v>
      </c>
      <c r="E107" s="28">
        <v>25.194811677135963</v>
      </c>
      <c r="F107" s="28">
        <v>34.665317669206033</v>
      </c>
      <c r="G107" s="28">
        <v>58.823408470970087</v>
      </c>
      <c r="H107" s="28">
        <v>53.36554977696499</v>
      </c>
      <c r="I107" s="28">
        <v>50.19789348012543</v>
      </c>
      <c r="J107" s="28">
        <v>36.914879011650065</v>
      </c>
      <c r="K107" s="28">
        <v>22.4126877782004</v>
      </c>
      <c r="L107" s="28">
        <v>27.856689666935729</v>
      </c>
      <c r="M107" s="28">
        <v>18.4195972920812</v>
      </c>
      <c r="N107" s="28">
        <v>22.187070501543367</v>
      </c>
      <c r="O107" s="28">
        <v>11.607884707928401</v>
      </c>
      <c r="P107" s="28">
        <v>19.133608073320001</v>
      </c>
      <c r="Q107" s="28">
        <v>25.198258119077103</v>
      </c>
      <c r="R107" s="28">
        <v>25.809467464258898</v>
      </c>
      <c r="S107" s="28">
        <v>20.568495719992402</v>
      </c>
      <c r="T107" s="28">
        <v>28.322149791560001</v>
      </c>
      <c r="U107" s="28">
        <v>38.061000349910202</v>
      </c>
      <c r="V107" s="28">
        <v>46.784303441640603</v>
      </c>
      <c r="W107" s="28">
        <v>38.253106525186652</v>
      </c>
      <c r="X107" s="28">
        <v>35.370678155607237</v>
      </c>
      <c r="Y107" s="28">
        <v>31.404359226632568</v>
      </c>
      <c r="Z107" s="28">
        <v>20.488282949144978</v>
      </c>
      <c r="AA107" s="28">
        <v>15.043430153833485</v>
      </c>
      <c r="AB107" s="28">
        <v>17.744213613767222</v>
      </c>
      <c r="AC107" s="28">
        <v>11.773218432674303</v>
      </c>
    </row>
    <row r="108" spans="1:29" ht="17.25" x14ac:dyDescent="0.3">
      <c r="A108" s="30" t="s">
        <v>59</v>
      </c>
      <c r="B108" s="12"/>
      <c r="C108" s="28">
        <v>99.001586651080757</v>
      </c>
      <c r="D108" s="28">
        <v>100.03528592908023</v>
      </c>
      <c r="E108" s="28">
        <v>116.74717783132878</v>
      </c>
      <c r="F108" s="28">
        <v>127.40562563949119</v>
      </c>
      <c r="G108" s="28">
        <v>133.71935734091136</v>
      </c>
      <c r="H108" s="28">
        <v>124.17745116898966</v>
      </c>
      <c r="I108" s="28">
        <v>127.673096978592</v>
      </c>
      <c r="J108" s="28">
        <v>128.03082339964104</v>
      </c>
      <c r="K108" s="28">
        <v>142.21715593692389</v>
      </c>
      <c r="L108" s="28">
        <v>139.37679778654447</v>
      </c>
      <c r="M108" s="28">
        <v>135.24029940814501</v>
      </c>
      <c r="N108" s="28">
        <v>134.8963175566019</v>
      </c>
      <c r="O108" s="28">
        <v>131.76960110182921</v>
      </c>
      <c r="P108" s="28">
        <v>135.13892804704992</v>
      </c>
      <c r="Q108" s="28">
        <v>143.03623728957942</v>
      </c>
      <c r="R108" s="28">
        <v>165.60044173077955</v>
      </c>
      <c r="S108" s="28">
        <v>168.48200109223583</v>
      </c>
      <c r="T108" s="28">
        <v>158.26846235062399</v>
      </c>
      <c r="U108" s="28">
        <v>147.42918165288418</v>
      </c>
      <c r="V108" s="28">
        <v>142.97665635217407</v>
      </c>
      <c r="W108" s="28">
        <v>135.57006362023043</v>
      </c>
      <c r="X108" s="28">
        <v>144.66830273846</v>
      </c>
      <c r="Y108" s="28">
        <v>122.21542726566018</v>
      </c>
      <c r="Z108" s="28">
        <v>90.728977856310081</v>
      </c>
      <c r="AA108" s="28">
        <v>82.891230629246863</v>
      </c>
      <c r="AB108" s="28">
        <v>80.662128347415972</v>
      </c>
      <c r="AC108" s="28">
        <v>72.383195735445739</v>
      </c>
    </row>
    <row r="109" spans="1:29" ht="17.25" x14ac:dyDescent="0.3">
      <c r="A109" s="30" t="s">
        <v>137</v>
      </c>
      <c r="B109" s="12"/>
      <c r="C109" s="28">
        <v>59.990600189464004</v>
      </c>
      <c r="D109" s="28">
        <v>58.052759991686997</v>
      </c>
      <c r="E109" s="28">
        <v>68.269497933242008</v>
      </c>
      <c r="F109" s="28">
        <v>71.667393293604007</v>
      </c>
      <c r="G109" s="28">
        <v>73.592926396898093</v>
      </c>
      <c r="H109" s="28">
        <v>84.12304614656388</v>
      </c>
      <c r="I109" s="28">
        <v>96.666419168603994</v>
      </c>
      <c r="J109" s="28">
        <v>115.22329627118802</v>
      </c>
      <c r="K109" s="28">
        <v>98.275998287265082</v>
      </c>
      <c r="L109" s="28">
        <v>93.26197256627691</v>
      </c>
      <c r="M109" s="28">
        <v>109.42054754609498</v>
      </c>
      <c r="N109" s="28">
        <v>116.24935960980304</v>
      </c>
      <c r="O109" s="28">
        <v>106.99450637187699</v>
      </c>
      <c r="P109" s="28">
        <v>104.965121769622</v>
      </c>
      <c r="Q109" s="28">
        <v>107.22728250301002</v>
      </c>
      <c r="R109" s="28">
        <v>115.08774243941396</v>
      </c>
      <c r="S109" s="28">
        <v>112.943120347598</v>
      </c>
      <c r="T109" s="28">
        <v>119.38957263583399</v>
      </c>
      <c r="U109" s="28">
        <v>124.36316686718497</v>
      </c>
      <c r="V109" s="28">
        <v>126.12642677540305</v>
      </c>
      <c r="W109" s="28">
        <v>127.99107904670602</v>
      </c>
      <c r="X109" s="28">
        <v>166.31890781040917</v>
      </c>
      <c r="Y109" s="28">
        <v>204.1260794861204</v>
      </c>
      <c r="Z109" s="28">
        <v>215.42504690736735</v>
      </c>
      <c r="AA109" s="28">
        <v>189.81028843859178</v>
      </c>
      <c r="AB109" s="28">
        <v>198.65239460951094</v>
      </c>
      <c r="AC109" s="28">
        <v>210.02645953748237</v>
      </c>
    </row>
    <row r="110" spans="1:29" ht="17.25" x14ac:dyDescent="0.3">
      <c r="A110" s="30" t="s">
        <v>44</v>
      </c>
      <c r="B110" s="12"/>
      <c r="C110" s="28">
        <v>17.745452658774003</v>
      </c>
      <c r="D110" s="28">
        <v>18.26078587868599</v>
      </c>
      <c r="E110" s="28">
        <v>21.516292829629975</v>
      </c>
      <c r="F110" s="28">
        <v>27.505279692088013</v>
      </c>
      <c r="G110" s="28">
        <v>28.391280827847901</v>
      </c>
      <c r="H110" s="28">
        <v>34.327285542130006</v>
      </c>
      <c r="I110" s="28">
        <v>32.769471296680003</v>
      </c>
      <c r="J110" s="28">
        <v>34.06458442651001</v>
      </c>
      <c r="K110" s="28">
        <v>25.02740371825</v>
      </c>
      <c r="L110" s="28">
        <v>24.265174830880003</v>
      </c>
      <c r="M110" s="28">
        <v>22.861828161129999</v>
      </c>
      <c r="N110" s="28">
        <v>22.009207054780006</v>
      </c>
      <c r="O110" s="28">
        <v>21.351980119110003</v>
      </c>
      <c r="P110" s="28">
        <v>20.269884148019994</v>
      </c>
      <c r="Q110" s="28">
        <v>19.918211814700005</v>
      </c>
      <c r="R110" s="28">
        <v>20.676281871150003</v>
      </c>
      <c r="S110" s="28">
        <v>21.692525137610001</v>
      </c>
      <c r="T110" s="28">
        <v>19.930081112789999</v>
      </c>
      <c r="U110" s="28">
        <v>20.881707431520002</v>
      </c>
      <c r="V110" s="28">
        <v>23.14316657594</v>
      </c>
      <c r="W110" s="28">
        <v>24.199667850760001</v>
      </c>
      <c r="X110" s="28">
        <v>22.848434696349997</v>
      </c>
      <c r="Y110" s="28">
        <v>19.079057724350005</v>
      </c>
      <c r="Z110" s="28">
        <v>15.424080304149998</v>
      </c>
      <c r="AA110" s="28">
        <v>15.482125499209999</v>
      </c>
      <c r="AB110" s="28">
        <v>13.873861678120001</v>
      </c>
      <c r="AC110" s="28">
        <v>13.58205796691</v>
      </c>
    </row>
    <row r="111" spans="1:29" ht="17.25" x14ac:dyDescent="0.3">
      <c r="A111" s="30" t="s">
        <v>45</v>
      </c>
      <c r="B111" s="12"/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20.299878427377102</v>
      </c>
      <c r="T111" s="28">
        <v>20.692727784423802</v>
      </c>
      <c r="U111" s="28">
        <v>17.094508039980489</v>
      </c>
      <c r="V111" s="28">
        <v>21.987645168122107</v>
      </c>
      <c r="W111" s="28">
        <v>20.282508619841398</v>
      </c>
      <c r="X111" s="28">
        <v>21.1975636629546</v>
      </c>
      <c r="Y111" s="28">
        <v>21.0575394204687</v>
      </c>
      <c r="Z111" s="28">
        <v>19.144080175794794</v>
      </c>
      <c r="AA111" s="28">
        <v>17.649833629227558</v>
      </c>
      <c r="AB111" s="28">
        <v>17.864988029933837</v>
      </c>
      <c r="AC111" s="28">
        <v>6.3776676675143902</v>
      </c>
    </row>
    <row r="112" spans="1:29" ht="17.25" x14ac:dyDescent="0.3">
      <c r="A112" s="34" t="s">
        <v>60</v>
      </c>
      <c r="B112" s="12"/>
      <c r="C112" s="32">
        <v>201.29341172582576</v>
      </c>
      <c r="D112" s="32">
        <v>200.70038089545221</v>
      </c>
      <c r="E112" s="32">
        <v>231.72778027133674</v>
      </c>
      <c r="F112" s="32">
        <v>261.24361629438926</v>
      </c>
      <c r="G112" s="32">
        <v>294.5269730366274</v>
      </c>
      <c r="H112" s="32">
        <v>295.99333263464854</v>
      </c>
      <c r="I112" s="32">
        <v>307.3068809240014</v>
      </c>
      <c r="J112" s="32">
        <v>314.23358310898919</v>
      </c>
      <c r="K112" s="32">
        <v>287.93324572063938</v>
      </c>
      <c r="L112" s="32">
        <v>284.76063485063713</v>
      </c>
      <c r="M112" s="32">
        <v>285.94227240745124</v>
      </c>
      <c r="N112" s="32">
        <v>295.3419547227283</v>
      </c>
      <c r="O112" s="32">
        <v>271.72397230074461</v>
      </c>
      <c r="P112" s="32">
        <v>279.50754203801188</v>
      </c>
      <c r="Q112" s="32">
        <v>295.37998972636655</v>
      </c>
      <c r="R112" s="32">
        <v>327.17393350560241</v>
      </c>
      <c r="S112" s="32">
        <v>343.98602072481327</v>
      </c>
      <c r="T112" s="32">
        <v>346.60299367523174</v>
      </c>
      <c r="U112" s="32">
        <v>347.82956434147985</v>
      </c>
      <c r="V112" s="32">
        <v>361.01819831327975</v>
      </c>
      <c r="W112" s="32">
        <v>346.29642566272446</v>
      </c>
      <c r="X112" s="32">
        <v>390.40388706378104</v>
      </c>
      <c r="Y112" s="32">
        <v>397.88246312323184</v>
      </c>
      <c r="Z112" s="32">
        <v>361.21046819276722</v>
      </c>
      <c r="AA112" s="32">
        <v>320.87690835010966</v>
      </c>
      <c r="AB112" s="32">
        <v>328.79758627874793</v>
      </c>
      <c r="AC112" s="32">
        <v>314.14259934002678</v>
      </c>
    </row>
    <row r="113" spans="1:29" ht="17.25" x14ac:dyDescent="0.3">
      <c r="A113" s="38" t="s">
        <v>61</v>
      </c>
      <c r="B113" s="12"/>
      <c r="C113" s="35">
        <v>706.10507507700618</v>
      </c>
      <c r="D113" s="35">
        <v>753.14621182172391</v>
      </c>
      <c r="E113" s="35">
        <v>841.78555037483522</v>
      </c>
      <c r="F113" s="35">
        <v>908.60126222639565</v>
      </c>
      <c r="G113" s="35">
        <v>1036.879928781731</v>
      </c>
      <c r="H113" s="35">
        <v>1125.4316101662116</v>
      </c>
      <c r="I113" s="35">
        <v>1193.4642976574842</v>
      </c>
      <c r="J113" s="35">
        <v>1211.879782842941</v>
      </c>
      <c r="K113" s="35">
        <v>1206.8025715772137</v>
      </c>
      <c r="L113" s="35">
        <v>1155.2044538220646</v>
      </c>
      <c r="M113" s="35">
        <v>1126.1489747482647</v>
      </c>
      <c r="N113" s="35">
        <v>1105.9455535268</v>
      </c>
      <c r="O113" s="35">
        <v>1056.4040387316732</v>
      </c>
      <c r="P113" s="35">
        <v>1051.8307924736398</v>
      </c>
      <c r="Q113" s="35">
        <v>1079.5441203633518</v>
      </c>
      <c r="R113" s="35">
        <v>1141.0657954899291</v>
      </c>
      <c r="S113" s="35">
        <v>1158.6787111709166</v>
      </c>
      <c r="T113" s="35">
        <v>1208.0079994058729</v>
      </c>
      <c r="U113" s="35">
        <v>1241.9177822983788</v>
      </c>
      <c r="V113" s="35">
        <v>1270.9089805715232</v>
      </c>
      <c r="W113" s="35">
        <v>1295.8216477984361</v>
      </c>
      <c r="X113" s="35">
        <v>1344.3773656828735</v>
      </c>
      <c r="Y113" s="35">
        <v>1328.470063602691</v>
      </c>
      <c r="Z113" s="35">
        <v>1143.224660976776</v>
      </c>
      <c r="AA113" s="35">
        <v>1082.7566902191686</v>
      </c>
      <c r="AB113" s="35">
        <v>1078.5841261556081</v>
      </c>
      <c r="AC113" s="35">
        <v>1084.8811587015587</v>
      </c>
    </row>
    <row r="114" spans="1:29" ht="17.25" x14ac:dyDescent="0.3">
      <c r="A114" s="25" t="s">
        <v>62</v>
      </c>
      <c r="B114" s="12"/>
      <c r="C114" s="24">
        <v>1189.2608193368237</v>
      </c>
      <c r="D114" s="24">
        <v>1245.8947927737293</v>
      </c>
      <c r="E114" s="24">
        <v>1385.2861778764682</v>
      </c>
      <c r="F114" s="24">
        <v>1446.5215383435716</v>
      </c>
      <c r="G114" s="24">
        <v>1508.5289968181667</v>
      </c>
      <c r="H114" s="24">
        <v>1474.5540839904602</v>
      </c>
      <c r="I114" s="24">
        <v>1536.5984047988518</v>
      </c>
      <c r="J114" s="24">
        <v>1614.8530181031226</v>
      </c>
      <c r="K114" s="24">
        <v>1627.624170596283</v>
      </c>
      <c r="L114" s="24">
        <v>1681.1604194058673</v>
      </c>
      <c r="M114" s="24">
        <v>1700.2272946187813</v>
      </c>
      <c r="N114" s="24">
        <v>1711.6926166952178</v>
      </c>
      <c r="O114" s="24">
        <v>1657.7638529544761</v>
      </c>
      <c r="P114" s="24">
        <v>1681.8640704715046</v>
      </c>
      <c r="Q114" s="24">
        <v>1735.2472554897679</v>
      </c>
      <c r="R114" s="24">
        <v>1791.6444766319753</v>
      </c>
      <c r="S114" s="24">
        <v>1791.2712339014204</v>
      </c>
      <c r="T114" s="24">
        <v>1843.0588294708004</v>
      </c>
      <c r="U114" s="24">
        <v>1890.4894997995266</v>
      </c>
      <c r="V114" s="24">
        <v>1970.8879859252768</v>
      </c>
      <c r="W114" s="24">
        <v>2008.7011462670823</v>
      </c>
      <c r="X114" s="24">
        <v>2098.8315685946104</v>
      </c>
      <c r="Y114" s="24">
        <v>2103.6355005558089</v>
      </c>
      <c r="Z114" s="24">
        <v>2045.1648941971553</v>
      </c>
      <c r="AA114" s="24">
        <v>2026.6481300219768</v>
      </c>
      <c r="AB114" s="24">
        <v>2105.5907425948612</v>
      </c>
      <c r="AC114" s="24">
        <v>2236.0625759799259</v>
      </c>
    </row>
    <row r="115" spans="1:29" ht="5.25" customHeight="1" x14ac:dyDescent="0.3">
      <c r="A115" s="33"/>
      <c r="B115" s="12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ht="17.25" x14ac:dyDescent="0.3">
      <c r="A116" s="34" t="s">
        <v>63</v>
      </c>
      <c r="B116" s="1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ht="17.25" x14ac:dyDescent="0.3">
      <c r="A117" s="30" t="s">
        <v>145</v>
      </c>
      <c r="B117" s="12"/>
      <c r="C117" s="28">
        <v>286.1126954814319</v>
      </c>
      <c r="D117" s="28">
        <v>333.38160323728317</v>
      </c>
      <c r="E117" s="28">
        <v>355.13181754571815</v>
      </c>
      <c r="F117" s="28">
        <v>348.7118208263239</v>
      </c>
      <c r="G117" s="28">
        <v>494.77229218061922</v>
      </c>
      <c r="H117" s="28">
        <v>474.3700561000876</v>
      </c>
      <c r="I117" s="28">
        <v>430.89150417559279</v>
      </c>
      <c r="J117" s="28">
        <v>497.76575493480527</v>
      </c>
      <c r="K117" s="28">
        <v>512.5401656908615</v>
      </c>
      <c r="L117" s="28">
        <v>677.76668548111093</v>
      </c>
      <c r="M117" s="28">
        <v>623.08804913984557</v>
      </c>
      <c r="N117" s="28">
        <v>645.89767976574728</v>
      </c>
      <c r="O117" s="28">
        <v>522.18746935660886</v>
      </c>
      <c r="P117" s="28">
        <v>561.73068300838656</v>
      </c>
      <c r="Q117" s="28">
        <v>661.0975342143156</v>
      </c>
      <c r="R117" s="28">
        <v>865.90444169450552</v>
      </c>
      <c r="S117" s="28">
        <v>621.53920879740417</v>
      </c>
      <c r="T117" s="28">
        <v>645.68540739247817</v>
      </c>
      <c r="U117" s="28">
        <v>852.8221447812715</v>
      </c>
      <c r="V117" s="28">
        <v>647.77047375730069</v>
      </c>
      <c r="W117" s="28">
        <v>690.44965808203654</v>
      </c>
      <c r="X117" s="28">
        <v>1043.3633596805721</v>
      </c>
      <c r="Y117" s="28">
        <v>1257.7640177566925</v>
      </c>
      <c r="Z117" s="28">
        <v>1384.094425226986</v>
      </c>
      <c r="AA117" s="28">
        <v>876.06118791179722</v>
      </c>
      <c r="AB117" s="28">
        <v>826.23566002243444</v>
      </c>
      <c r="AC117" s="28">
        <v>711.74059763300534</v>
      </c>
    </row>
    <row r="118" spans="1:29" ht="17.25" x14ac:dyDescent="0.3">
      <c r="A118" s="30" t="s">
        <v>146</v>
      </c>
      <c r="B118" s="12"/>
      <c r="C118" s="28">
        <v>1.8848E-2</v>
      </c>
      <c r="D118" s="28">
        <v>0.14767409501999998</v>
      </c>
      <c r="E118" s="28">
        <v>8.3882562899999985E-2</v>
      </c>
      <c r="F118" s="28">
        <v>8.262836568000019E-2</v>
      </c>
      <c r="G118" s="28">
        <v>0</v>
      </c>
      <c r="H118" s="28">
        <v>2.6299625E-2</v>
      </c>
      <c r="I118" s="28">
        <v>0</v>
      </c>
      <c r="J118" s="28">
        <v>-1.1920928955078123E-16</v>
      </c>
      <c r="K118" s="28">
        <v>0</v>
      </c>
      <c r="L118" s="28">
        <v>0.14141171401999997</v>
      </c>
      <c r="M118" s="28">
        <v>1.4901161193847654E-17</v>
      </c>
      <c r="N118" s="28">
        <v>1.4491379261016846E-15</v>
      </c>
      <c r="O118" s="28">
        <v>-0.22284199174041003</v>
      </c>
      <c r="P118" s="28">
        <v>0</v>
      </c>
      <c r="Q118" s="28">
        <v>3.5853808204117184</v>
      </c>
      <c r="R118" s="28">
        <v>3.3560335524765805</v>
      </c>
      <c r="S118" s="28">
        <v>6.5688632847776285</v>
      </c>
      <c r="T118" s="28">
        <v>-1.2452314863703486</v>
      </c>
      <c r="U118" s="28">
        <v>2.0698500409271263</v>
      </c>
      <c r="V118" s="28">
        <v>3.5497882955562043</v>
      </c>
      <c r="W118" s="28">
        <v>13.158846817410708</v>
      </c>
      <c r="X118" s="28">
        <v>43.492774347343428</v>
      </c>
      <c r="Y118" s="28">
        <v>11.85520767853253</v>
      </c>
      <c r="Z118" s="28">
        <v>1.2210817617399241</v>
      </c>
      <c r="AA118" s="28">
        <v>14.335832453690214</v>
      </c>
      <c r="AB118" s="28">
        <v>-7.3857107852263875</v>
      </c>
      <c r="AC118" s="28">
        <v>6.4377370446493591</v>
      </c>
    </row>
    <row r="119" spans="1:29" ht="17.25" x14ac:dyDescent="0.3">
      <c r="A119" s="30" t="s">
        <v>64</v>
      </c>
      <c r="B119" s="12"/>
      <c r="C119" s="28">
        <v>-22.714058976760001</v>
      </c>
      <c r="D119" s="28">
        <v>-23.514950720689999</v>
      </c>
      <c r="E119" s="28">
        <v>-26.062003625930007</v>
      </c>
      <c r="F119" s="28">
        <v>-27.607000604479996</v>
      </c>
      <c r="G119" s="28">
        <v>-19.391685257459997</v>
      </c>
      <c r="H119" s="28">
        <v>-25.222916025040004</v>
      </c>
      <c r="I119" s="28">
        <v>-24.473237897460006</v>
      </c>
      <c r="J119" s="28">
        <v>-62.792912257629993</v>
      </c>
      <c r="K119" s="28">
        <v>-22.390167880820002</v>
      </c>
      <c r="L119" s="28">
        <v>-25.815807543720002</v>
      </c>
      <c r="M119" s="28">
        <v>-29.207520242549997</v>
      </c>
      <c r="N119" s="28">
        <v>-31.10246588003</v>
      </c>
      <c r="O119" s="28">
        <v>-26.1764762454</v>
      </c>
      <c r="P119" s="28">
        <v>-32.486521228599997</v>
      </c>
      <c r="Q119" s="28">
        <v>-32.801265032820012</v>
      </c>
      <c r="R119" s="28">
        <v>-32.465860278889998</v>
      </c>
      <c r="S119" s="28">
        <v>-31.146170269710002</v>
      </c>
      <c r="T119" s="28">
        <v>-38.472773156290003</v>
      </c>
      <c r="U119" s="28">
        <v>-42.59618412559</v>
      </c>
      <c r="V119" s="28">
        <v>-40.950180852220001</v>
      </c>
      <c r="W119" s="28">
        <v>-34.337707562590005</v>
      </c>
      <c r="X119" s="28">
        <v>-23.91021824537</v>
      </c>
      <c r="Y119" s="28">
        <v>-40.494687077399995</v>
      </c>
      <c r="Z119" s="28">
        <v>-38.780643603759991</v>
      </c>
      <c r="AA119" s="28">
        <v>-42.041971417070002</v>
      </c>
      <c r="AB119" s="28">
        <v>-53.953436497412127</v>
      </c>
      <c r="AC119" s="28">
        <v>-60.941309998515315</v>
      </c>
    </row>
    <row r="120" spans="1:29" ht="17.25" x14ac:dyDescent="0.3">
      <c r="A120" s="38" t="s">
        <v>63</v>
      </c>
      <c r="B120" s="12"/>
      <c r="C120" s="35">
        <v>263.4174845046719</v>
      </c>
      <c r="D120" s="35">
        <v>310.01432661161317</v>
      </c>
      <c r="E120" s="35">
        <v>329.15369648268819</v>
      </c>
      <c r="F120" s="35">
        <v>321.18744858752387</v>
      </c>
      <c r="G120" s="35">
        <v>475.38060692315923</v>
      </c>
      <c r="H120" s="35">
        <v>449.1734397000476</v>
      </c>
      <c r="I120" s="35">
        <v>406.41826627813282</v>
      </c>
      <c r="J120" s="35">
        <v>434.97284267717532</v>
      </c>
      <c r="K120" s="35">
        <v>490.1499978100415</v>
      </c>
      <c r="L120" s="35">
        <v>652.09228965141085</v>
      </c>
      <c r="M120" s="35">
        <v>593.88052889729556</v>
      </c>
      <c r="N120" s="35">
        <v>614.79521388571732</v>
      </c>
      <c r="O120" s="35">
        <v>495.78815111946852</v>
      </c>
      <c r="P120" s="35">
        <v>529.24416177978662</v>
      </c>
      <c r="Q120" s="35">
        <v>631.88165000190725</v>
      </c>
      <c r="R120" s="35">
        <v>836.79461496809211</v>
      </c>
      <c r="S120" s="35">
        <v>596.96190181247175</v>
      </c>
      <c r="T120" s="35">
        <v>605.96740274981778</v>
      </c>
      <c r="U120" s="35">
        <v>812.29581069660867</v>
      </c>
      <c r="V120" s="35">
        <v>610.37008120063683</v>
      </c>
      <c r="W120" s="35">
        <v>669.27079733685719</v>
      </c>
      <c r="X120" s="35">
        <v>1062.9459157825454</v>
      </c>
      <c r="Y120" s="35">
        <v>1229.124538357825</v>
      </c>
      <c r="Z120" s="35">
        <v>1346.5348633849658</v>
      </c>
      <c r="AA120" s="35">
        <v>848.35504894841745</v>
      </c>
      <c r="AB120" s="35">
        <v>764.89651273979587</v>
      </c>
      <c r="AC120" s="35">
        <v>657.23702467913938</v>
      </c>
    </row>
    <row r="121" spans="1:29" ht="17.25" x14ac:dyDescent="0.3">
      <c r="A121" s="25" t="s">
        <v>65</v>
      </c>
      <c r="B121" s="12"/>
      <c r="C121" s="24">
        <v>925.84333483215175</v>
      </c>
      <c r="D121" s="24">
        <v>935.88046616211602</v>
      </c>
      <c r="E121" s="24">
        <v>1056.1324813937802</v>
      </c>
      <c r="F121" s="24">
        <v>1125.3340897560479</v>
      </c>
      <c r="G121" s="24">
        <v>1033.1483898950075</v>
      </c>
      <c r="H121" s="24">
        <v>1025.3806442904126</v>
      </c>
      <c r="I121" s="24">
        <v>1130.1801385207191</v>
      </c>
      <c r="J121" s="24">
        <v>1179.8801754259473</v>
      </c>
      <c r="K121" s="24">
        <v>1137.4741727862413</v>
      </c>
      <c r="L121" s="24">
        <v>1029.0681297544565</v>
      </c>
      <c r="M121" s="24">
        <v>1106.346765721486</v>
      </c>
      <c r="N121" s="24">
        <v>1096.8974028095004</v>
      </c>
      <c r="O121" s="24">
        <v>1161.9757018350076</v>
      </c>
      <c r="P121" s="24">
        <v>1152.6199086917181</v>
      </c>
      <c r="Q121" s="24">
        <v>1103.3656054878606</v>
      </c>
      <c r="R121" s="24">
        <v>954.84986166388319</v>
      </c>
      <c r="S121" s="24">
        <v>1194.3093320889486</v>
      </c>
      <c r="T121" s="24">
        <v>1237.0914267209826</v>
      </c>
      <c r="U121" s="24">
        <v>1078.1936891029179</v>
      </c>
      <c r="V121" s="24">
        <v>1360.5179047246399</v>
      </c>
      <c r="W121" s="24">
        <v>1339.4303489302251</v>
      </c>
      <c r="X121" s="24">
        <v>1035.8856528120648</v>
      </c>
      <c r="Y121" s="24">
        <v>874.5109621979841</v>
      </c>
      <c r="Z121" s="24">
        <v>698.63003081218949</v>
      </c>
      <c r="AA121" s="24">
        <v>1178.2930810735593</v>
      </c>
      <c r="AB121" s="24">
        <v>1340.6942298550657</v>
      </c>
      <c r="AC121" s="24">
        <v>1578.8255513007864</v>
      </c>
    </row>
    <row r="122" spans="1:29" ht="5.25" customHeight="1" x14ac:dyDescent="0.3">
      <c r="A122" s="33"/>
      <c r="B122" s="12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ht="17.25" x14ac:dyDescent="0.3">
      <c r="A123" s="34" t="s">
        <v>66</v>
      </c>
      <c r="B123" s="1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ht="17.25" x14ac:dyDescent="0.3">
      <c r="A124" s="30" t="s">
        <v>67</v>
      </c>
      <c r="B124" s="37"/>
      <c r="C124" s="28">
        <v>523.45757109923068</v>
      </c>
      <c r="D124" s="28">
        <v>543.64726187364442</v>
      </c>
      <c r="E124" s="28">
        <v>613.94857142637466</v>
      </c>
      <c r="F124" s="28">
        <v>705.23421512433515</v>
      </c>
      <c r="G124" s="28">
        <v>703.94765931641348</v>
      </c>
      <c r="H124" s="28">
        <v>664.90832660591161</v>
      </c>
      <c r="I124" s="28">
        <v>692.80410294391038</v>
      </c>
      <c r="J124" s="28">
        <v>773.56400805107614</v>
      </c>
      <c r="K124" s="28">
        <v>701.06301215421911</v>
      </c>
      <c r="L124" s="28">
        <v>732.36234335331642</v>
      </c>
      <c r="M124" s="28">
        <v>743.83984685205337</v>
      </c>
      <c r="N124" s="28">
        <v>818.14638149950235</v>
      </c>
      <c r="O124" s="28">
        <v>745.798590449259</v>
      </c>
      <c r="P124" s="28">
        <v>772.56458413534119</v>
      </c>
      <c r="Q124" s="28">
        <v>766.04741811364693</v>
      </c>
      <c r="R124" s="28">
        <v>866.47640544201715</v>
      </c>
      <c r="S124" s="28">
        <v>820.20849582360995</v>
      </c>
      <c r="T124" s="28">
        <v>855.9797647728559</v>
      </c>
      <c r="U124" s="28">
        <v>879.93222397840793</v>
      </c>
      <c r="V124" s="28">
        <v>992.75308856153526</v>
      </c>
      <c r="W124" s="28">
        <v>880.74514187676016</v>
      </c>
      <c r="X124" s="28">
        <v>705.97379209204769</v>
      </c>
      <c r="Y124" s="28">
        <v>810.27825043581652</v>
      </c>
      <c r="Z124" s="28">
        <v>897.19135054227831</v>
      </c>
      <c r="AA124" s="28">
        <v>879.4155868443512</v>
      </c>
      <c r="AB124" s="28">
        <v>857.65539314436592</v>
      </c>
      <c r="AC124" s="28">
        <v>952.28127571372215</v>
      </c>
    </row>
    <row r="125" spans="1:29" ht="17.25" x14ac:dyDescent="0.3">
      <c r="A125" s="30" t="s">
        <v>147</v>
      </c>
      <c r="B125" s="37"/>
      <c r="C125" s="28">
        <v>30.448093555</v>
      </c>
      <c r="D125" s="28">
        <v>31.445353942000001</v>
      </c>
      <c r="E125" s="28">
        <v>32.785023237000004</v>
      </c>
      <c r="F125" s="28">
        <v>32.043151256000002</v>
      </c>
      <c r="G125" s="28">
        <v>34.250723454999999</v>
      </c>
      <c r="H125" s="28">
        <v>58.580093947000002</v>
      </c>
      <c r="I125" s="28">
        <v>37.102533516000008</v>
      </c>
      <c r="J125" s="28">
        <v>39.197723501999995</v>
      </c>
      <c r="K125" s="28">
        <v>38.424940212000003</v>
      </c>
      <c r="L125" s="28">
        <v>41.064852434000002</v>
      </c>
      <c r="M125" s="28">
        <v>39.852562403999997</v>
      </c>
      <c r="N125" s="28">
        <v>41.146136487999996</v>
      </c>
      <c r="O125" s="28">
        <v>40.612633457000001</v>
      </c>
      <c r="P125" s="28">
        <v>40.900492442000001</v>
      </c>
      <c r="Q125" s="28">
        <v>40.613815203999998</v>
      </c>
      <c r="R125" s="28">
        <v>43.688800309999998</v>
      </c>
      <c r="S125" s="28">
        <v>42.775803731000003</v>
      </c>
      <c r="T125" s="28">
        <v>45.605759065999997</v>
      </c>
      <c r="U125" s="28">
        <v>46.229329090999997</v>
      </c>
      <c r="V125" s="28">
        <v>43.650878968999997</v>
      </c>
      <c r="W125" s="28">
        <v>41.546017209999995</v>
      </c>
      <c r="X125" s="28">
        <v>39.117788567000005</v>
      </c>
      <c r="Y125" s="28">
        <v>46.033184745999996</v>
      </c>
      <c r="Z125" s="28">
        <v>44.133682044000004</v>
      </c>
      <c r="AA125" s="28">
        <v>42.361986141000003</v>
      </c>
      <c r="AB125" s="28">
        <v>37.776626167000003</v>
      </c>
      <c r="AC125" s="28">
        <v>38.363864332999995</v>
      </c>
    </row>
    <row r="126" spans="1:29" ht="17.25" x14ac:dyDescent="0.3">
      <c r="A126" s="30" t="s">
        <v>148</v>
      </c>
      <c r="B126" s="12"/>
      <c r="C126" s="28">
        <v>198.77254413964098</v>
      </c>
      <c r="D126" s="28">
        <v>194.38996508962407</v>
      </c>
      <c r="E126" s="28">
        <v>201.40063796223498</v>
      </c>
      <c r="F126" s="28">
        <v>191.46549354868392</v>
      </c>
      <c r="G126" s="28">
        <v>213.10833457705766</v>
      </c>
      <c r="H126" s="28">
        <v>205.990680867903</v>
      </c>
      <c r="I126" s="28">
        <v>210.50866097858858</v>
      </c>
      <c r="J126" s="28">
        <v>192.70436899936638</v>
      </c>
      <c r="K126" s="28">
        <v>240.29289833274092</v>
      </c>
      <c r="L126" s="28">
        <v>227.03562719323713</v>
      </c>
      <c r="M126" s="28">
        <v>226.45021551760235</v>
      </c>
      <c r="N126" s="28">
        <v>230.99017714598565</v>
      </c>
      <c r="O126" s="28">
        <v>253.07061153128501</v>
      </c>
      <c r="P126" s="28">
        <v>234.64089722795063</v>
      </c>
      <c r="Q126" s="28">
        <v>243.57221226698653</v>
      </c>
      <c r="R126" s="28">
        <v>253.93361821744733</v>
      </c>
      <c r="S126" s="28">
        <v>255.00160394946241</v>
      </c>
      <c r="T126" s="28">
        <v>300.49597046114405</v>
      </c>
      <c r="U126" s="28">
        <v>279.06595792921115</v>
      </c>
      <c r="V126" s="28">
        <v>292.62901754140773</v>
      </c>
      <c r="W126" s="28">
        <v>307.23197967317549</v>
      </c>
      <c r="X126" s="28">
        <v>260.48132064089549</v>
      </c>
      <c r="Y126" s="28">
        <v>287.36125442850329</v>
      </c>
      <c r="Z126" s="28">
        <v>301.67176251023471</v>
      </c>
      <c r="AA126" s="28">
        <v>315.44299183444826</v>
      </c>
      <c r="AB126" s="28">
        <v>295.86819851562683</v>
      </c>
      <c r="AC126" s="28">
        <v>14.369806705675781</v>
      </c>
    </row>
    <row r="127" spans="1:29" ht="17.25" x14ac:dyDescent="0.3">
      <c r="A127" s="30" t="s">
        <v>149</v>
      </c>
      <c r="B127" s="12"/>
      <c r="C127" s="28">
        <v>26.859539896543772</v>
      </c>
      <c r="D127" s="28">
        <v>27.665072515248031</v>
      </c>
      <c r="E127" s="28">
        <v>28.915765492524852</v>
      </c>
      <c r="F127" s="28">
        <v>29.027793406475158</v>
      </c>
      <c r="G127" s="28">
        <v>27.851446669000001</v>
      </c>
      <c r="H127" s="28">
        <v>30.414121911999999</v>
      </c>
      <c r="I127" s="28">
        <v>31.905048954000002</v>
      </c>
      <c r="J127" s="28">
        <v>33.203641099999999</v>
      </c>
      <c r="K127" s="28">
        <v>28.842057552</v>
      </c>
      <c r="L127" s="28">
        <v>28.732552253000001</v>
      </c>
      <c r="M127" s="28">
        <v>25.064491149000002</v>
      </c>
      <c r="N127" s="28">
        <v>26.901962135999998</v>
      </c>
      <c r="O127" s="28">
        <v>23.409684027000001</v>
      </c>
      <c r="P127" s="28">
        <v>23.911089560000001</v>
      </c>
      <c r="Q127" s="28">
        <v>24.571143851000002</v>
      </c>
      <c r="R127" s="28">
        <v>27.154298999999998</v>
      </c>
      <c r="S127" s="28">
        <v>25.016462636</v>
      </c>
      <c r="T127" s="28">
        <v>23.751910069000001</v>
      </c>
      <c r="U127" s="28">
        <v>24.455499727999999</v>
      </c>
      <c r="V127" s="28">
        <v>25.051439225999999</v>
      </c>
      <c r="W127" s="28">
        <v>22.833528434000002</v>
      </c>
      <c r="X127" s="28">
        <v>22.181392366000001</v>
      </c>
      <c r="Y127" s="28">
        <v>23.396435601</v>
      </c>
      <c r="Z127" s="28">
        <v>38.078724252999997</v>
      </c>
      <c r="AA127" s="28">
        <v>26.45629489605</v>
      </c>
      <c r="AB127" s="28">
        <v>27.41047185795</v>
      </c>
      <c r="AC127" s="28">
        <v>32.846966264000002</v>
      </c>
    </row>
    <row r="128" spans="1:29" ht="17.25" x14ac:dyDescent="0.3">
      <c r="A128" s="36" t="s">
        <v>68</v>
      </c>
      <c r="B128" s="10"/>
      <c r="C128" s="35">
        <v>779.53774869041524</v>
      </c>
      <c r="D128" s="35">
        <v>797.14765342051658</v>
      </c>
      <c r="E128" s="35">
        <v>877.04999811813445</v>
      </c>
      <c r="F128" s="35">
        <v>957.7706533354941</v>
      </c>
      <c r="G128" s="35">
        <v>979.15816401747099</v>
      </c>
      <c r="H128" s="35">
        <v>959.89322333281439</v>
      </c>
      <c r="I128" s="35">
        <v>972.32034639249889</v>
      </c>
      <c r="J128" s="35">
        <v>1038.6697416524423</v>
      </c>
      <c r="K128" s="35">
        <v>1008.62290825096</v>
      </c>
      <c r="L128" s="35">
        <v>1029.1953752335535</v>
      </c>
      <c r="M128" s="35">
        <v>1035.2071159226557</v>
      </c>
      <c r="N128" s="35">
        <v>1117.1846572694878</v>
      </c>
      <c r="O128" s="35">
        <v>1062.891519464544</v>
      </c>
      <c r="P128" s="35">
        <v>1072.017063365292</v>
      </c>
      <c r="Q128" s="35">
        <v>1074.8045894356333</v>
      </c>
      <c r="R128" s="35">
        <v>1191.2531229694644</v>
      </c>
      <c r="S128" s="35">
        <v>1143.0023661400721</v>
      </c>
      <c r="T128" s="35">
        <v>1225.8334043690002</v>
      </c>
      <c r="U128" s="35">
        <v>1229.6830107266192</v>
      </c>
      <c r="V128" s="35">
        <v>1354.0844242979433</v>
      </c>
      <c r="W128" s="35">
        <v>1252.3566671939357</v>
      </c>
      <c r="X128" s="35">
        <v>1027.7542936659431</v>
      </c>
      <c r="Y128" s="35">
        <v>1167.0691252113199</v>
      </c>
      <c r="Z128" s="35">
        <v>1281.0755193495129</v>
      </c>
      <c r="AA128" s="35">
        <v>1263.6768597158493</v>
      </c>
      <c r="AB128" s="35">
        <v>1218.7106896849427</v>
      </c>
      <c r="AC128" s="35">
        <v>1037.8619130163979</v>
      </c>
    </row>
    <row r="129" spans="1:29" ht="17.25" x14ac:dyDescent="0.3">
      <c r="A129" s="30" t="s">
        <v>69</v>
      </c>
      <c r="B129" s="8"/>
      <c r="C129" s="28">
        <v>78.144647104077578</v>
      </c>
      <c r="D129" s="28">
        <v>71.298373555473546</v>
      </c>
      <c r="E129" s="28">
        <v>79.518821004349334</v>
      </c>
      <c r="F129" s="28">
        <v>96.225476688523926</v>
      </c>
      <c r="G129" s="28">
        <v>86.433910785680411</v>
      </c>
      <c r="H129" s="28">
        <v>84.331541940931146</v>
      </c>
      <c r="I129" s="28">
        <v>85.113569170941332</v>
      </c>
      <c r="J129" s="28">
        <v>90.285129936008829</v>
      </c>
      <c r="K129" s="28">
        <v>88.307635129744327</v>
      </c>
      <c r="L129" s="28">
        <v>89.554958432852288</v>
      </c>
      <c r="M129" s="28">
        <v>97.794894666526844</v>
      </c>
      <c r="N129" s="28">
        <v>75.414791813420379</v>
      </c>
      <c r="O129" s="28">
        <v>98.060361549912045</v>
      </c>
      <c r="P129" s="28">
        <v>90.207362878404041</v>
      </c>
      <c r="Q129" s="28">
        <v>81.151524477455894</v>
      </c>
      <c r="R129" s="28">
        <v>109.3213431414262</v>
      </c>
      <c r="S129" s="28">
        <v>92.243972230060493</v>
      </c>
      <c r="T129" s="28">
        <v>96.05640124076514</v>
      </c>
      <c r="U129" s="28">
        <v>106.32817673696223</v>
      </c>
      <c r="V129" s="28">
        <v>102.90700690387004</v>
      </c>
      <c r="W129" s="28">
        <v>124.51977471839801</v>
      </c>
      <c r="X129" s="28">
        <v>112.87951598041549</v>
      </c>
      <c r="Y129" s="28">
        <v>111.14705544778974</v>
      </c>
      <c r="Z129" s="28">
        <v>125.5234977260009</v>
      </c>
      <c r="AA129" s="28">
        <v>129.77312398515676</v>
      </c>
      <c r="AB129" s="28">
        <v>130.30827168280089</v>
      </c>
      <c r="AC129" s="28">
        <v>123.37684328009045</v>
      </c>
    </row>
    <row r="130" spans="1:29" ht="17.25" x14ac:dyDescent="0.3">
      <c r="A130" s="25" t="s">
        <v>70</v>
      </c>
      <c r="B130" s="12"/>
      <c r="C130" s="24">
        <v>701.39310158633771</v>
      </c>
      <c r="D130" s="24">
        <v>725.84927986504306</v>
      </c>
      <c r="E130" s="24">
        <v>797.53117711378513</v>
      </c>
      <c r="F130" s="24">
        <v>861.54517664697016</v>
      </c>
      <c r="G130" s="24">
        <v>892.72425323179061</v>
      </c>
      <c r="H130" s="24">
        <v>875.56168139188333</v>
      </c>
      <c r="I130" s="24">
        <v>887.20677722155756</v>
      </c>
      <c r="J130" s="24">
        <v>948.3846117164336</v>
      </c>
      <c r="K130" s="24">
        <v>920.31527312121568</v>
      </c>
      <c r="L130" s="24">
        <v>939.64041680070125</v>
      </c>
      <c r="M130" s="24">
        <v>937.41222125612899</v>
      </c>
      <c r="N130" s="24">
        <v>1041.7698654560675</v>
      </c>
      <c r="O130" s="24">
        <v>964.83115791463194</v>
      </c>
      <c r="P130" s="24">
        <v>981.80970048688789</v>
      </c>
      <c r="Q130" s="24">
        <v>993.65306495817742</v>
      </c>
      <c r="R130" s="24">
        <v>1081.9317798280383</v>
      </c>
      <c r="S130" s="24">
        <v>1050.7583939100118</v>
      </c>
      <c r="T130" s="24">
        <v>1129.777003128235</v>
      </c>
      <c r="U130" s="24">
        <v>1123.3548339896568</v>
      </c>
      <c r="V130" s="24">
        <v>1251.1774173940732</v>
      </c>
      <c r="W130" s="24">
        <v>1127.8368924755378</v>
      </c>
      <c r="X130" s="24">
        <v>914.87477768552753</v>
      </c>
      <c r="Y130" s="24">
        <v>1055.9220697635301</v>
      </c>
      <c r="Z130" s="24">
        <v>1155.552021623512</v>
      </c>
      <c r="AA130" s="24">
        <v>1133.9037357306927</v>
      </c>
      <c r="AB130" s="24">
        <v>1088.402418002142</v>
      </c>
      <c r="AC130" s="24">
        <v>914.48506973630754</v>
      </c>
    </row>
    <row r="131" spans="1:29" ht="5.25" customHeight="1" x14ac:dyDescent="0.3">
      <c r="A131" s="2"/>
      <c r="B131" s="12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ht="17.25" x14ac:dyDescent="0.3">
      <c r="A132" s="34" t="s">
        <v>150</v>
      </c>
      <c r="B132" s="12"/>
      <c r="C132" s="32">
        <v>35.17137363586918</v>
      </c>
      <c r="D132" s="32">
        <v>117.2000108721067</v>
      </c>
      <c r="E132" s="32">
        <v>-47.186460115624129</v>
      </c>
      <c r="F132" s="32">
        <v>178.03884932201626</v>
      </c>
      <c r="G132" s="32">
        <v>28.769614539936853</v>
      </c>
      <c r="H132" s="32">
        <v>87.563368448824349</v>
      </c>
      <c r="I132" s="32">
        <v>77.957122348570394</v>
      </c>
      <c r="J132" s="32">
        <v>154.71481910440775</v>
      </c>
      <c r="K132" s="32">
        <v>3.4021526416375854</v>
      </c>
      <c r="L132" s="32">
        <v>252.65495019136438</v>
      </c>
      <c r="M132" s="32">
        <v>-7.5111702481412337</v>
      </c>
      <c r="N132" s="32">
        <v>146.67707139917127</v>
      </c>
      <c r="O132" s="32">
        <v>-153.23272150603469</v>
      </c>
      <c r="P132" s="32">
        <v>207.06389396271979</v>
      </c>
      <c r="Q132" s="32">
        <v>78.298882893484318</v>
      </c>
      <c r="R132" s="32">
        <v>279.94126186639238</v>
      </c>
      <c r="S132" s="32">
        <v>32.957764712138776</v>
      </c>
      <c r="T132" s="32">
        <v>140.07439890040678</v>
      </c>
      <c r="U132" s="32">
        <v>493.50286949097057</v>
      </c>
      <c r="V132" s="32">
        <v>-171.19275532015271</v>
      </c>
      <c r="W132" s="32">
        <v>1020.6469389433544</v>
      </c>
      <c r="X132" s="32">
        <v>-246.9728711834529</v>
      </c>
      <c r="Y132" s="32">
        <v>246.46776522396755</v>
      </c>
      <c r="Z132" s="32">
        <v>-205.63828802745061</v>
      </c>
      <c r="AA132" s="32">
        <v>180.35025287293078</v>
      </c>
      <c r="AB132" s="32">
        <v>160.33792019385049</v>
      </c>
      <c r="AC132" s="32">
        <v>122.80540914984968</v>
      </c>
    </row>
    <row r="133" spans="1:29" ht="5.25" customHeight="1" x14ac:dyDescent="0.3">
      <c r="A133" s="2"/>
      <c r="B133" s="12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ht="17.25" x14ac:dyDescent="0.3">
      <c r="A134" s="34" t="s">
        <v>71</v>
      </c>
      <c r="B134" s="1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ht="17.25" x14ac:dyDescent="0.3">
      <c r="A135" s="30" t="s">
        <v>72</v>
      </c>
      <c r="B135" s="10"/>
      <c r="C135" s="28">
        <v>69.255234275602319</v>
      </c>
      <c r="D135" s="28">
        <v>42.264204959860052</v>
      </c>
      <c r="E135" s="28">
        <v>155.0283702783052</v>
      </c>
      <c r="F135" s="28">
        <v>21.22995378959622</v>
      </c>
      <c r="G135" s="28">
        <v>156.10418736855689</v>
      </c>
      <c r="H135" s="28">
        <v>107.40524656759479</v>
      </c>
      <c r="I135" s="28">
        <v>109.04491246940823</v>
      </c>
      <c r="J135" s="28">
        <v>7.7781761217534173</v>
      </c>
      <c r="K135" s="28">
        <v>169.19290856499524</v>
      </c>
      <c r="L135" s="28">
        <v>-29.390716655610316</v>
      </c>
      <c r="M135" s="28">
        <v>160.792148914601</v>
      </c>
      <c r="N135" s="28">
        <v>43.983479495045238</v>
      </c>
      <c r="O135" s="28">
        <v>269.6762355478528</v>
      </c>
      <c r="P135" s="28">
        <v>-39.035637910591674</v>
      </c>
      <c r="Q135" s="28">
        <v>134.67950740021246</v>
      </c>
      <c r="R135" s="28">
        <v>-62.545270071550661</v>
      </c>
      <c r="S135" s="28">
        <v>152.64220146995919</v>
      </c>
      <c r="T135" s="28">
        <v>16.261325021071656</v>
      </c>
      <c r="U135" s="28">
        <v>-229.26635178849494</v>
      </c>
      <c r="V135" s="28">
        <v>337.62262349806559</v>
      </c>
      <c r="W135" s="28">
        <v>-915.79088538976634</v>
      </c>
      <c r="X135" s="28">
        <v>506.28993272803763</v>
      </c>
      <c r="Y135" s="28">
        <v>116.23991582845447</v>
      </c>
      <c r="Z135" s="28">
        <v>782.17518425308049</v>
      </c>
      <c r="AA135" s="28">
        <v>-71.972374619823469</v>
      </c>
      <c r="AB135" s="28">
        <v>77.859022773664847</v>
      </c>
      <c r="AC135" s="28">
        <v>61.384258018566008</v>
      </c>
    </row>
    <row r="136" spans="1:29" ht="17.25" x14ac:dyDescent="0.3">
      <c r="A136" s="30" t="s">
        <v>73</v>
      </c>
      <c r="B136" s="8"/>
      <c r="C136" s="28">
        <v>33.718135779918001</v>
      </c>
      <c r="D136" s="28">
        <v>9.1591349049549891</v>
      </c>
      <c r="E136" s="28">
        <v>7.8369167363290018</v>
      </c>
      <c r="F136" s="28">
        <v>10.979752506681304</v>
      </c>
      <c r="G136" s="28">
        <v>55.343083868000001</v>
      </c>
      <c r="H136" s="28">
        <v>7.6740788136814047</v>
      </c>
      <c r="I136" s="28">
        <v>15.850094400836499</v>
      </c>
      <c r="J136" s="28">
        <v>3.9320498012532079</v>
      </c>
      <c r="K136" s="28">
        <v>2.6140758702129201</v>
      </c>
      <c r="L136" s="28">
        <v>8.8729014151671901</v>
      </c>
      <c r="M136" s="28">
        <v>3.3231608606222989</v>
      </c>
      <c r="N136" s="28">
        <v>21.957689512111703</v>
      </c>
      <c r="O136" s="28">
        <v>7.3410563933460011</v>
      </c>
      <c r="P136" s="28">
        <v>17.051269330135799</v>
      </c>
      <c r="Q136" s="28">
        <v>0.304049604217698</v>
      </c>
      <c r="R136" s="28">
        <v>0.10828059219790148</v>
      </c>
      <c r="S136" s="28">
        <v>17.607061810801998</v>
      </c>
      <c r="T136" s="28">
        <v>38.765186773933713</v>
      </c>
      <c r="U136" s="28">
        <v>67.035997216074904</v>
      </c>
      <c r="V136" s="28">
        <v>8.3607981997135017</v>
      </c>
      <c r="W136" s="28">
        <v>58.039798216882375</v>
      </c>
      <c r="X136" s="28">
        <v>62.770538994621319</v>
      </c>
      <c r="Y136" s="28">
        <v>184.51220622144606</v>
      </c>
      <c r="Z136" s="28">
        <v>73.37445744054213</v>
      </c>
      <c r="AA136" s="28">
        <v>96.326790617158366</v>
      </c>
      <c r="AB136" s="28">
        <v>75.940132779312421</v>
      </c>
      <c r="AC136" s="28">
        <v>73.957702921366931</v>
      </c>
    </row>
    <row r="137" spans="1:29" ht="17.25" x14ac:dyDescent="0.25">
      <c r="A137" s="30" t="s">
        <v>74</v>
      </c>
      <c r="B137" s="31"/>
      <c r="C137" s="28">
        <v>1.867983754645</v>
      </c>
      <c r="D137" s="28">
        <v>10.080973270747002</v>
      </c>
      <c r="E137" s="28">
        <v>1.6204253195760001</v>
      </c>
      <c r="F137" s="28">
        <v>2.2805989530289974</v>
      </c>
      <c r="G137" s="28">
        <v>1.8533336768363999</v>
      </c>
      <c r="H137" s="28">
        <v>4.8382442201672102</v>
      </c>
      <c r="I137" s="28">
        <v>4.0074738459718802</v>
      </c>
      <c r="J137" s="28">
        <v>4.1316793757036105</v>
      </c>
      <c r="K137" s="28">
        <v>4.2202387847295793</v>
      </c>
      <c r="L137" s="28">
        <v>2.5353066768346997</v>
      </c>
      <c r="M137" s="28">
        <v>4.1019338701649009</v>
      </c>
      <c r="N137" s="28">
        <v>2.1054974348325182</v>
      </c>
      <c r="O137" s="28">
        <v>2.2132389276454001</v>
      </c>
      <c r="P137" s="28">
        <v>3.7883310348401</v>
      </c>
      <c r="Q137" s="28">
        <v>8.2597133991043989</v>
      </c>
      <c r="R137" s="28">
        <v>4.503291315388001</v>
      </c>
      <c r="S137" s="28">
        <v>5.6999306050180998</v>
      </c>
      <c r="T137" s="28">
        <v>6.0845524808333984</v>
      </c>
      <c r="U137" s="28">
        <v>5.0591693047773001</v>
      </c>
      <c r="V137" s="28">
        <v>3.3773888417323006</v>
      </c>
      <c r="W137" s="28">
        <v>3.1058678940099598</v>
      </c>
      <c r="X137" s="28">
        <v>2.7668723917989007</v>
      </c>
      <c r="Y137" s="28">
        <v>1.2896095193030701</v>
      </c>
      <c r="Z137" s="28">
        <v>60.36854195702707</v>
      </c>
      <c r="AA137" s="28">
        <v>4.9170485081577633</v>
      </c>
      <c r="AB137" s="28">
        <v>6.7213434546760089</v>
      </c>
      <c r="AC137" s="28">
        <v>4.9092465088200807</v>
      </c>
    </row>
    <row r="138" spans="1:29" ht="17.25" x14ac:dyDescent="0.25">
      <c r="A138" s="30" t="s">
        <v>151</v>
      </c>
      <c r="B138" s="31"/>
      <c r="C138" s="28">
        <v>108.22151725440807</v>
      </c>
      <c r="D138" s="28">
        <v>16.329654326330058</v>
      </c>
      <c r="E138" s="28">
        <v>40.069280829010097</v>
      </c>
      <c r="F138" s="28">
        <v>15.596102243929689</v>
      </c>
      <c r="G138" s="28">
        <v>37.369354430459971</v>
      </c>
      <c r="H138" s="28">
        <v>51.719857182169001</v>
      </c>
      <c r="I138" s="28">
        <v>39.097089355979897</v>
      </c>
      <c r="J138" s="28">
        <v>-14.170234689535828</v>
      </c>
      <c r="K138" s="28">
        <v>32.941966324841701</v>
      </c>
      <c r="L138" s="28">
        <v>16.256589725399976</v>
      </c>
      <c r="M138" s="28">
        <v>15.677003942760665</v>
      </c>
      <c r="N138" s="28">
        <v>-17.826759366670032</v>
      </c>
      <c r="O138" s="28">
        <v>89.259219738589422</v>
      </c>
      <c r="P138" s="28">
        <v>61.117480281578217</v>
      </c>
      <c r="Q138" s="28">
        <v>197.27700820955093</v>
      </c>
      <c r="R138" s="28">
        <v>238.29048044091846</v>
      </c>
      <c r="S138" s="28">
        <v>151.59731199214997</v>
      </c>
      <c r="T138" s="28">
        <v>132.83463556914867</v>
      </c>
      <c r="U138" s="28">
        <v>122.56217777210628</v>
      </c>
      <c r="V138" s="28">
        <v>127.52442494332004</v>
      </c>
      <c r="W138" s="28">
        <v>164.94568082306714</v>
      </c>
      <c r="X138" s="28">
        <v>56.465262294867571</v>
      </c>
      <c r="Y138" s="28">
        <v>146.19926645051311</v>
      </c>
      <c r="Z138" s="28">
        <v>209.48051197409603</v>
      </c>
      <c r="AA138" s="28">
        <v>190.65280980205594</v>
      </c>
      <c r="AB138" s="28">
        <v>187.30889329687287</v>
      </c>
      <c r="AC138" s="28">
        <v>54.498561030728034</v>
      </c>
    </row>
    <row r="139" spans="1:29" ht="17.25" x14ac:dyDescent="0.25">
      <c r="A139" s="30" t="s">
        <v>75</v>
      </c>
      <c r="B139" s="31"/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3.9167999999999998E-3</v>
      </c>
      <c r="L139" s="28">
        <v>-3.0988647544200005</v>
      </c>
      <c r="M139" s="28">
        <v>-0.51412122048999964</v>
      </c>
      <c r="N139" s="28">
        <v>9.7320439098000016</v>
      </c>
      <c r="O139" s="28">
        <v>3.8765147019500001</v>
      </c>
      <c r="P139" s="28">
        <v>-1.5365071456500003</v>
      </c>
      <c r="Q139" s="28">
        <v>-1.1680564023999991</v>
      </c>
      <c r="R139" s="28">
        <v>28.094686477140009</v>
      </c>
      <c r="S139" s="28">
        <v>1.4820864443799999</v>
      </c>
      <c r="T139" s="28">
        <v>-4.2231365226699999</v>
      </c>
      <c r="U139" s="28">
        <v>1.6091597400600002</v>
      </c>
      <c r="V139" s="28">
        <v>6.536633407360001</v>
      </c>
      <c r="W139" s="28">
        <v>0.44704771704000013</v>
      </c>
      <c r="X139" s="28">
        <v>-2.9074284026098995</v>
      </c>
      <c r="Y139" s="28">
        <v>-7.9533026097499979</v>
      </c>
      <c r="Z139" s="28">
        <v>-27.233976242770098</v>
      </c>
      <c r="AA139" s="28">
        <v>-3.1642766769999983E-2</v>
      </c>
      <c r="AB139" s="28">
        <v>3.4158625220100003</v>
      </c>
      <c r="AC139" s="28">
        <v>0.58279062621</v>
      </c>
    </row>
    <row r="140" spans="1:29" ht="17.25" x14ac:dyDescent="0.25">
      <c r="A140" s="30" t="s">
        <v>76</v>
      </c>
      <c r="B140" s="31"/>
      <c r="C140" s="28">
        <v>118.267651217581</v>
      </c>
      <c r="D140" s="28">
        <v>59.209176726954027</v>
      </c>
      <c r="E140" s="28">
        <v>54.374510890389033</v>
      </c>
      <c r="F140" s="28">
        <v>119.04961449616852</v>
      </c>
      <c r="G140" s="28">
        <v>52.823959303903003</v>
      </c>
      <c r="H140" s="28">
        <v>2291.6774349855486</v>
      </c>
      <c r="I140" s="28">
        <v>53.541464907877128</v>
      </c>
      <c r="J140" s="28">
        <v>204.61314614512523</v>
      </c>
      <c r="K140" s="28">
        <v>43.332283857869108</v>
      </c>
      <c r="L140" s="28">
        <v>64.001746025164792</v>
      </c>
      <c r="M140" s="28">
        <v>59.960600735454399</v>
      </c>
      <c r="N140" s="28">
        <v>15.942213127566394</v>
      </c>
      <c r="O140" s="28">
        <v>39.6685936825968</v>
      </c>
      <c r="P140" s="28">
        <v>43.580894912802755</v>
      </c>
      <c r="Q140" s="28">
        <v>174.4096495447946</v>
      </c>
      <c r="R140" s="28">
        <v>369.11184069737294</v>
      </c>
      <c r="S140" s="28">
        <v>55.323526452151889</v>
      </c>
      <c r="T140" s="28">
        <v>92.854485459345526</v>
      </c>
      <c r="U140" s="28">
        <v>83.66745893061001</v>
      </c>
      <c r="V140" s="28">
        <v>73.942415207693941</v>
      </c>
      <c r="W140" s="28">
        <v>44.962452512598773</v>
      </c>
      <c r="X140" s="28">
        <v>118.21444553594303</v>
      </c>
      <c r="Y140" s="28">
        <v>65.247357384672341</v>
      </c>
      <c r="Z140" s="28">
        <v>46.895819966454631</v>
      </c>
      <c r="AA140" s="28">
        <v>89.930352842662984</v>
      </c>
      <c r="AB140" s="28">
        <v>45.598851170028894</v>
      </c>
      <c r="AC140" s="28">
        <v>1404.2923360758123</v>
      </c>
    </row>
    <row r="141" spans="1:29" ht="17.25" x14ac:dyDescent="0.25">
      <c r="A141" s="25" t="s">
        <v>77</v>
      </c>
      <c r="B141" s="31"/>
      <c r="C141" s="24">
        <v>331.33052228215439</v>
      </c>
      <c r="D141" s="24">
        <v>137.0431441888461</v>
      </c>
      <c r="E141" s="24">
        <v>258.92950405360932</v>
      </c>
      <c r="F141" s="24">
        <v>169.13602198940475</v>
      </c>
      <c r="G141" s="24">
        <v>303.49391864775635</v>
      </c>
      <c r="H141" s="24">
        <v>2463.3148617691618</v>
      </c>
      <c r="I141" s="24">
        <v>221.54103498007365</v>
      </c>
      <c r="J141" s="24">
        <v>206.28481675429967</v>
      </c>
      <c r="K141" s="24">
        <v>252.3053902026486</v>
      </c>
      <c r="L141" s="24">
        <v>59.176962432536349</v>
      </c>
      <c r="M141" s="24">
        <v>243.34072710311332</v>
      </c>
      <c r="N141" s="24">
        <v>75.894164112685814</v>
      </c>
      <c r="O141" s="24">
        <v>412.03485899198046</v>
      </c>
      <c r="P141" s="24">
        <v>84.9658305031152</v>
      </c>
      <c r="Q141" s="24">
        <v>513.76187175548012</v>
      </c>
      <c r="R141" s="24">
        <v>577.56330945146658</v>
      </c>
      <c r="S141" s="24">
        <v>384.35211877446108</v>
      </c>
      <c r="T141" s="24">
        <v>282.577048781663</v>
      </c>
      <c r="U141" s="24">
        <v>50.667611175133565</v>
      </c>
      <c r="V141" s="24">
        <v>557.36428409788527</v>
      </c>
      <c r="W141" s="24">
        <v>-644.29003822616812</v>
      </c>
      <c r="X141" s="24">
        <v>743.59962354265849</v>
      </c>
      <c r="Y141" s="24">
        <v>505.53505279463906</v>
      </c>
      <c r="Z141" s="24">
        <v>1145.0605393484302</v>
      </c>
      <c r="AA141" s="24">
        <v>309.82298438344156</v>
      </c>
      <c r="AB141" s="24">
        <v>396.84410599656502</v>
      </c>
      <c r="AC141" s="24">
        <v>1599.6248951815035</v>
      </c>
    </row>
    <row r="142" spans="1:29" ht="5.25" customHeight="1" x14ac:dyDescent="0.25">
      <c r="A142" s="33"/>
      <c r="B142" s="3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ht="17.25" x14ac:dyDescent="0.25">
      <c r="A143" s="33" t="s">
        <v>152</v>
      </c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ht="17.25" x14ac:dyDescent="0.25">
      <c r="A144" s="30" t="s">
        <v>78</v>
      </c>
      <c r="B144" s="31"/>
      <c r="C144" s="28">
        <v>3.6600005626678468E-10</v>
      </c>
      <c r="D144" s="28">
        <v>-4.1800010204315181E-10</v>
      </c>
      <c r="E144" s="28">
        <v>-3.0900001525878907E-10</v>
      </c>
      <c r="F144" s="28">
        <v>3.0900001525878907E-10</v>
      </c>
      <c r="G144" s="28">
        <v>0.3952117529100001</v>
      </c>
      <c r="H144" s="28">
        <v>3.1688314233999995</v>
      </c>
      <c r="I144" s="28">
        <v>1.7384023942999998</v>
      </c>
      <c r="J144" s="28">
        <v>0.69892193711000017</v>
      </c>
      <c r="K144" s="28">
        <v>1.7462368977444997</v>
      </c>
      <c r="L144" s="28">
        <v>-1.5703824574639997</v>
      </c>
      <c r="M144" s="28">
        <v>8.9313670580799892E-2</v>
      </c>
      <c r="N144" s="28">
        <v>0.14910316059000009</v>
      </c>
      <c r="O144" s="28">
        <v>0.19091071230079998</v>
      </c>
      <c r="P144" s="28">
        <v>1.7716236205467</v>
      </c>
      <c r="Q144" s="28">
        <v>0.31484746284950005</v>
      </c>
      <c r="R144" s="28">
        <v>2.3236586687647001</v>
      </c>
      <c r="S144" s="28">
        <v>1.3745337967772999</v>
      </c>
      <c r="T144" s="28">
        <v>0.65658169188389992</v>
      </c>
      <c r="U144" s="28">
        <v>1.1796740947521001</v>
      </c>
      <c r="V144" s="28">
        <v>0.6759074459462</v>
      </c>
      <c r="W144" s="28">
        <v>1.0842392667548619</v>
      </c>
      <c r="X144" s="28">
        <v>0.73414432176052791</v>
      </c>
      <c r="Y144" s="28">
        <v>-0.51409124772923098</v>
      </c>
      <c r="Z144" s="28">
        <v>0.28250671347300499</v>
      </c>
      <c r="AA144" s="28">
        <v>0.23520634763393747</v>
      </c>
      <c r="AB144" s="28">
        <v>0.25468158809430985</v>
      </c>
      <c r="AC144" s="28">
        <v>-6.1159281140897095E-2</v>
      </c>
    </row>
    <row r="145" spans="1:29" ht="17.25" x14ac:dyDescent="0.3">
      <c r="A145" s="30" t="s">
        <v>79</v>
      </c>
      <c r="B145" s="11"/>
      <c r="C145" s="28">
        <v>499.31317998106488</v>
      </c>
      <c r="D145" s="28">
        <v>516.93732616924603</v>
      </c>
      <c r="E145" s="28">
        <v>593.75366299033874</v>
      </c>
      <c r="F145" s="28">
        <v>619.26638894079679</v>
      </c>
      <c r="G145" s="28">
        <v>640.02357261063878</v>
      </c>
      <c r="H145" s="28">
        <v>620.98034338111586</v>
      </c>
      <c r="I145" s="28">
        <v>620.60964780668303</v>
      </c>
      <c r="J145" s="28">
        <v>679.92231503309449</v>
      </c>
      <c r="K145" s="28">
        <v>633.85329973242119</v>
      </c>
      <c r="L145" s="28">
        <v>656.04921738008886</v>
      </c>
      <c r="M145" s="28">
        <v>658.45929416181423</v>
      </c>
      <c r="N145" s="28">
        <v>657.72020991918441</v>
      </c>
      <c r="O145" s="28">
        <v>628.15787631109652</v>
      </c>
      <c r="P145" s="28">
        <v>682.30979506902975</v>
      </c>
      <c r="Q145" s="28">
        <v>663.12569811244089</v>
      </c>
      <c r="R145" s="28">
        <v>681.8846876659311</v>
      </c>
      <c r="S145" s="28">
        <v>677.56568945487118</v>
      </c>
      <c r="T145" s="28">
        <v>708.68837503620159</v>
      </c>
      <c r="U145" s="28">
        <v>744.09463125431034</v>
      </c>
      <c r="V145" s="28">
        <v>758.29089737989318</v>
      </c>
      <c r="W145" s="28">
        <v>781.70724031973782</v>
      </c>
      <c r="X145" s="28">
        <v>781.38886230315723</v>
      </c>
      <c r="Y145" s="28">
        <v>824.76109967654349</v>
      </c>
      <c r="Z145" s="28">
        <v>795.54846299062274</v>
      </c>
      <c r="AA145" s="28">
        <v>760.84239082363172</v>
      </c>
      <c r="AB145" s="28">
        <v>803.06545472627067</v>
      </c>
      <c r="AC145" s="28">
        <v>781.41543385491661</v>
      </c>
    </row>
    <row r="146" spans="1:29" ht="17.25" x14ac:dyDescent="0.3">
      <c r="A146" s="30" t="s">
        <v>80</v>
      </c>
      <c r="B146" s="11"/>
      <c r="C146" s="28">
        <v>657.48985604127563</v>
      </c>
      <c r="D146" s="28">
        <v>549.11476888643972</v>
      </c>
      <c r="E146" s="28">
        <v>607.89756703317164</v>
      </c>
      <c r="F146" s="28">
        <v>685.74492240133031</v>
      </c>
      <c r="G146" s="28">
        <v>806.56399482370477</v>
      </c>
      <c r="H146" s="28">
        <v>699.49838073353078</v>
      </c>
      <c r="I146" s="28">
        <v>667.73872028359358</v>
      </c>
      <c r="J146" s="28">
        <v>765.68149823556746</v>
      </c>
      <c r="K146" s="28">
        <v>741.31076291804311</v>
      </c>
      <c r="L146" s="28">
        <v>737.95279871758987</v>
      </c>
      <c r="M146" s="28">
        <v>733.69904089485078</v>
      </c>
      <c r="N146" s="28">
        <v>822.35346579606221</v>
      </c>
      <c r="O146" s="28">
        <v>711.49553107887107</v>
      </c>
      <c r="P146" s="28">
        <v>766.75989273891321</v>
      </c>
      <c r="Q146" s="28">
        <v>762.85539985075604</v>
      </c>
      <c r="R146" s="28">
        <v>930.03635081134166</v>
      </c>
      <c r="S146" s="28">
        <v>754.50608290320406</v>
      </c>
      <c r="T146" s="28">
        <v>779.58595015667777</v>
      </c>
      <c r="U146" s="28">
        <v>865.72138039241815</v>
      </c>
      <c r="V146" s="28">
        <v>1016.1014510162858</v>
      </c>
      <c r="W146" s="28">
        <v>844.17852190351516</v>
      </c>
      <c r="X146" s="28">
        <v>810.80654902608137</v>
      </c>
      <c r="Y146" s="28">
        <v>820.28502282083548</v>
      </c>
      <c r="Z146" s="28">
        <v>947.19582816261766</v>
      </c>
      <c r="AA146" s="28">
        <v>788.67264752087453</v>
      </c>
      <c r="AB146" s="28">
        <v>897.20908407825118</v>
      </c>
      <c r="AC146" s="28">
        <v>902.75388972231508</v>
      </c>
    </row>
    <row r="147" spans="1:29" ht="17.25" x14ac:dyDescent="0.3">
      <c r="A147" s="30" t="s">
        <v>81</v>
      </c>
      <c r="B147" s="11"/>
      <c r="C147" s="28">
        <v>79.724327506801004</v>
      </c>
      <c r="D147" s="28">
        <v>79.903603814726139</v>
      </c>
      <c r="E147" s="28">
        <v>85.308290478285798</v>
      </c>
      <c r="F147" s="28">
        <v>112.90548860014135</v>
      </c>
      <c r="G147" s="28">
        <v>78.394569261151574</v>
      </c>
      <c r="H147" s="28">
        <v>80.109048408661636</v>
      </c>
      <c r="I147" s="28">
        <v>85.369019621142272</v>
      </c>
      <c r="J147" s="28">
        <v>108.29403086506741</v>
      </c>
      <c r="K147" s="28">
        <v>88.500384204284828</v>
      </c>
      <c r="L147" s="28">
        <v>90.2195502547155</v>
      </c>
      <c r="M147" s="28">
        <v>89.532610191974314</v>
      </c>
      <c r="N147" s="28">
        <v>93.368737155330905</v>
      </c>
      <c r="O147" s="28">
        <v>87.822769456267295</v>
      </c>
      <c r="P147" s="28">
        <v>87.131365928909716</v>
      </c>
      <c r="Q147" s="28">
        <v>93.200441781447225</v>
      </c>
      <c r="R147" s="28">
        <v>95.10826452396222</v>
      </c>
      <c r="S147" s="28">
        <v>142.28210754337232</v>
      </c>
      <c r="T147" s="28">
        <v>165.27026017780204</v>
      </c>
      <c r="U147" s="28">
        <v>160.9311291348881</v>
      </c>
      <c r="V147" s="28">
        <v>163.89686243592905</v>
      </c>
      <c r="W147" s="28">
        <v>168.89510987194552</v>
      </c>
      <c r="X147" s="28">
        <v>178.86247258856901</v>
      </c>
      <c r="Y147" s="28">
        <v>189.02276625092532</v>
      </c>
      <c r="Z147" s="28">
        <v>191.6973554789358</v>
      </c>
      <c r="AA147" s="28">
        <v>178.39576118141915</v>
      </c>
      <c r="AB147" s="28">
        <v>175.16622821263675</v>
      </c>
      <c r="AC147" s="28">
        <v>180.46218435338147</v>
      </c>
    </row>
    <row r="148" spans="1:29" ht="17.25" x14ac:dyDescent="0.3">
      <c r="A148" s="30" t="s">
        <v>107</v>
      </c>
      <c r="B148" s="12"/>
      <c r="C148" s="28">
        <v>7.0065768761019989</v>
      </c>
      <c r="D148" s="28">
        <v>6.6646124786230008</v>
      </c>
      <c r="E148" s="28">
        <v>4.4638427605970019</v>
      </c>
      <c r="F148" s="28">
        <v>2.3932306795839957</v>
      </c>
      <c r="G148" s="28">
        <v>1.1915242293647701</v>
      </c>
      <c r="H148" s="28">
        <v>4.8911929368783005</v>
      </c>
      <c r="I148" s="28">
        <v>6.2742010741040897</v>
      </c>
      <c r="J148" s="28">
        <v>5.4038013596112426</v>
      </c>
      <c r="K148" s="28">
        <v>3.4666853797255457</v>
      </c>
      <c r="L148" s="28">
        <v>6.1465312310932942</v>
      </c>
      <c r="M148" s="28">
        <v>4.0744871125864508</v>
      </c>
      <c r="N148" s="28">
        <v>11.772866386005827</v>
      </c>
      <c r="O148" s="28">
        <v>5.33104925192991</v>
      </c>
      <c r="P148" s="28">
        <v>6.4949250678924866</v>
      </c>
      <c r="Q148" s="28">
        <v>5.8276311105910814</v>
      </c>
      <c r="R148" s="28">
        <v>14.928918856663913</v>
      </c>
      <c r="S148" s="28">
        <v>3.6422898437482996</v>
      </c>
      <c r="T148" s="28">
        <v>-0.55542790943050391</v>
      </c>
      <c r="U148" s="28">
        <v>-5.3210937197324393</v>
      </c>
      <c r="V148" s="28">
        <v>3.9100123214576987</v>
      </c>
      <c r="W148" s="28">
        <v>0.62741011538228608</v>
      </c>
      <c r="X148" s="28">
        <v>1.0678743849922152</v>
      </c>
      <c r="Y148" s="28">
        <v>0.14993839495633243</v>
      </c>
      <c r="Z148" s="28">
        <v>4.8045030926234245E-2</v>
      </c>
      <c r="AA148" s="28">
        <v>5.0559555993855563</v>
      </c>
      <c r="AB148" s="28">
        <v>0.28412044396259017</v>
      </c>
      <c r="AC148" s="28">
        <v>2.3321378712155529</v>
      </c>
    </row>
    <row r="149" spans="1:29" ht="17.25" x14ac:dyDescent="0.3">
      <c r="A149" s="30" t="s">
        <v>82</v>
      </c>
      <c r="B149" s="11"/>
      <c r="C149" s="28">
        <v>12.620440118161889</v>
      </c>
      <c r="D149" s="28">
        <v>23.348486554191556</v>
      </c>
      <c r="E149" s="28">
        <v>39.411352770070053</v>
      </c>
      <c r="F149" s="28">
        <v>20.524900196556032</v>
      </c>
      <c r="G149" s="28">
        <v>16.194879710262406</v>
      </c>
      <c r="H149" s="28">
        <v>14.242355203035931</v>
      </c>
      <c r="I149" s="28">
        <v>15.370573339545148</v>
      </c>
      <c r="J149" s="28">
        <v>10.985253098384751</v>
      </c>
      <c r="K149" s="28">
        <v>16.976831236654739</v>
      </c>
      <c r="L149" s="28">
        <v>24.572457997301235</v>
      </c>
      <c r="M149" s="28">
        <v>15.067318998708787</v>
      </c>
      <c r="N149" s="28">
        <v>46.195528556117161</v>
      </c>
      <c r="O149" s="28">
        <v>13.5094330038078</v>
      </c>
      <c r="P149" s="28">
        <v>25.276339298713506</v>
      </c>
      <c r="Q149" s="28">
        <v>23.037227324544684</v>
      </c>
      <c r="R149" s="28">
        <v>25.284506836401015</v>
      </c>
      <c r="S149" s="28">
        <v>20.474241934857595</v>
      </c>
      <c r="T149" s="28">
        <v>14.120969906856402</v>
      </c>
      <c r="U149" s="28">
        <v>40.704081811961601</v>
      </c>
      <c r="V149" s="28">
        <v>104.9888901372877</v>
      </c>
      <c r="W149" s="28">
        <v>12.862971193653035</v>
      </c>
      <c r="X149" s="28">
        <v>91.862016315994197</v>
      </c>
      <c r="Y149" s="28">
        <v>18.165344334906635</v>
      </c>
      <c r="Z149" s="28">
        <v>54.012803862674303</v>
      </c>
      <c r="AA149" s="28">
        <v>68.260774831500441</v>
      </c>
      <c r="AB149" s="28">
        <v>-8.6528969446983801</v>
      </c>
      <c r="AC149" s="28">
        <v>69.249518801967938</v>
      </c>
    </row>
    <row r="150" spans="1:29" ht="17.25" x14ac:dyDescent="0.3">
      <c r="A150" s="25" t="s">
        <v>83</v>
      </c>
      <c r="B150" s="11"/>
      <c r="C150" s="24">
        <v>1256.1543805237716</v>
      </c>
      <c r="D150" s="24">
        <v>1175.9687979028085</v>
      </c>
      <c r="E150" s="24">
        <v>1330.8347160321541</v>
      </c>
      <c r="F150" s="24">
        <v>1440.8349308187176</v>
      </c>
      <c r="G150" s="24">
        <v>1542.7637523880321</v>
      </c>
      <c r="H150" s="24">
        <v>1422.8901520866225</v>
      </c>
      <c r="I150" s="24">
        <v>1397.1005645193682</v>
      </c>
      <c r="J150" s="24">
        <v>1570.9858205288353</v>
      </c>
      <c r="K150" s="24">
        <v>1485.8542003688738</v>
      </c>
      <c r="L150" s="24">
        <v>1513.3701731233248</v>
      </c>
      <c r="M150" s="24">
        <v>1500.9220650305151</v>
      </c>
      <c r="N150" s="24">
        <v>1631.5599109732905</v>
      </c>
      <c r="O150" s="24">
        <v>1446.5075698142737</v>
      </c>
      <c r="P150" s="24">
        <v>1569.7439417240055</v>
      </c>
      <c r="Q150" s="24">
        <v>1548.3612456426295</v>
      </c>
      <c r="R150" s="24">
        <v>1749.5663873630647</v>
      </c>
      <c r="S150" s="24">
        <v>1599.8449454768306</v>
      </c>
      <c r="T150" s="24">
        <v>1667.7667090599912</v>
      </c>
      <c r="U150" s="24">
        <v>1807.3098029685978</v>
      </c>
      <c r="V150" s="24">
        <v>2047.8640207367998</v>
      </c>
      <c r="W150" s="24">
        <v>1809.355492670989</v>
      </c>
      <c r="X150" s="24">
        <v>1864.7219189405548</v>
      </c>
      <c r="Y150" s="24">
        <v>1851.8700802304379</v>
      </c>
      <c r="Z150" s="24">
        <v>1988.7850022392499</v>
      </c>
      <c r="AA150" s="24">
        <v>1801.4627363044449</v>
      </c>
      <c r="AB150" s="24">
        <v>1867.3266721045168</v>
      </c>
      <c r="AC150" s="24">
        <v>1936.1520053226557</v>
      </c>
    </row>
    <row r="151" spans="1:29" ht="5.25" customHeight="1" x14ac:dyDescent="0.3">
      <c r="A151" s="27"/>
      <c r="B151" s="1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ht="17.25" x14ac:dyDescent="0.3">
      <c r="A152" s="25" t="s">
        <v>84</v>
      </c>
      <c r="B152" s="11"/>
      <c r="C152" s="24">
        <v>737.58395181274182</v>
      </c>
      <c r="D152" s="24">
        <v>740.00410318530351</v>
      </c>
      <c r="E152" s="24">
        <v>734.57198641339619</v>
      </c>
      <c r="F152" s="24">
        <v>893.21920689572164</v>
      </c>
      <c r="G152" s="24">
        <v>715.37242392645919</v>
      </c>
      <c r="H152" s="24">
        <v>3028.9304038136597</v>
      </c>
      <c r="I152" s="24">
        <v>919.7845085515529</v>
      </c>
      <c r="J152" s="24">
        <v>918.2786024722534</v>
      </c>
      <c r="K152" s="24">
        <v>827.64278838286918</v>
      </c>
      <c r="L152" s="24">
        <v>767.17028605573216</v>
      </c>
      <c r="M152" s="24">
        <v>778.66647880207188</v>
      </c>
      <c r="N152" s="24">
        <v>729.67859280413438</v>
      </c>
      <c r="O152" s="24">
        <v>939.10142742131143</v>
      </c>
      <c r="P152" s="24">
        <v>856.71539192043599</v>
      </c>
      <c r="Q152" s="24">
        <v>1140.7181794523726</v>
      </c>
      <c r="R152" s="24">
        <v>1144.719825446716</v>
      </c>
      <c r="S152" s="24">
        <v>1062.5326640087294</v>
      </c>
      <c r="T152" s="24">
        <v>1121.7531684712965</v>
      </c>
      <c r="U152" s="24">
        <v>938.40920079008049</v>
      </c>
      <c r="V152" s="24">
        <v>950.00283015964578</v>
      </c>
      <c r="W152" s="24">
        <v>1034.2686494519601</v>
      </c>
      <c r="X152" s="24">
        <v>582.66526391624336</v>
      </c>
      <c r="Y152" s="24">
        <v>830.56576974968266</v>
      </c>
      <c r="Z152" s="24">
        <v>804.81930151743143</v>
      </c>
      <c r="AA152" s="24">
        <v>1000.9073177561795</v>
      </c>
      <c r="AB152" s="24">
        <v>1118.9520019431066</v>
      </c>
      <c r="AC152" s="24">
        <v>2279.5889200457914</v>
      </c>
    </row>
    <row r="153" spans="1:29" ht="17.25" x14ac:dyDescent="0.3">
      <c r="A153" s="30" t="s">
        <v>108</v>
      </c>
      <c r="B153" s="11"/>
      <c r="C153" s="28">
        <v>253.56777195841397</v>
      </c>
      <c r="D153" s="28">
        <v>260.6076178676318</v>
      </c>
      <c r="E153" s="28">
        <v>248.46797866266968</v>
      </c>
      <c r="F153" s="28">
        <v>284.68973787880833</v>
      </c>
      <c r="G153" s="28">
        <v>296.70934379332175</v>
      </c>
      <c r="H153" s="28">
        <v>218.19442849109436</v>
      </c>
      <c r="I153" s="28">
        <v>305.12088554888277</v>
      </c>
      <c r="J153" s="28">
        <v>330.21988979982035</v>
      </c>
      <c r="K153" s="28">
        <v>211.30178164283237</v>
      </c>
      <c r="L153" s="28">
        <v>217.23168247909314</v>
      </c>
      <c r="M153" s="28">
        <v>271.48692692211313</v>
      </c>
      <c r="N153" s="28">
        <v>270.18681085324062</v>
      </c>
      <c r="O153" s="28">
        <v>283.67957214253676</v>
      </c>
      <c r="P153" s="28">
        <v>262.90291681256019</v>
      </c>
      <c r="Q153" s="28">
        <v>254.78014734985959</v>
      </c>
      <c r="R153" s="28">
        <v>148.67986635539032</v>
      </c>
      <c r="S153" s="28">
        <v>276.21034505649772</v>
      </c>
      <c r="T153" s="28">
        <v>308.58754562429317</v>
      </c>
      <c r="U153" s="28">
        <v>237.47544506696329</v>
      </c>
      <c r="V153" s="28">
        <v>176.76814477152905</v>
      </c>
      <c r="W153" s="28">
        <v>276.08648481175555</v>
      </c>
      <c r="X153" s="28">
        <v>128.30167146614409</v>
      </c>
      <c r="Y153" s="28">
        <v>198.81751146324635</v>
      </c>
      <c r="Z153" s="28">
        <v>144.5079859663436</v>
      </c>
      <c r="AA153" s="28">
        <v>230.70070292277191</v>
      </c>
      <c r="AB153" s="28">
        <v>153.65015236304819</v>
      </c>
      <c r="AC153" s="28">
        <v>287.78667715056258</v>
      </c>
    </row>
    <row r="154" spans="1:29" ht="17.25" x14ac:dyDescent="0.3">
      <c r="A154" s="30" t="s">
        <v>188</v>
      </c>
      <c r="B154" s="11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>
        <v>50.737851170586303</v>
      </c>
    </row>
    <row r="155" spans="1:29" ht="17.25" x14ac:dyDescent="0.3">
      <c r="A155" s="25" t="s">
        <v>153</v>
      </c>
      <c r="B155" s="11"/>
      <c r="C155" s="24">
        <v>484.01617985432779</v>
      </c>
      <c r="D155" s="24">
        <v>479.39648531767165</v>
      </c>
      <c r="E155" s="24">
        <v>486.10400775072651</v>
      </c>
      <c r="F155" s="24">
        <v>608.52946901691337</v>
      </c>
      <c r="G155" s="24">
        <v>418.66308013313738</v>
      </c>
      <c r="H155" s="24">
        <v>2810.7359753225655</v>
      </c>
      <c r="I155" s="24">
        <v>614.66362300267008</v>
      </c>
      <c r="J155" s="24">
        <v>588.05871267243299</v>
      </c>
      <c r="K155" s="24">
        <v>616.34100674003685</v>
      </c>
      <c r="L155" s="24">
        <v>549.93860357663903</v>
      </c>
      <c r="M155" s="24">
        <v>507.17955187995875</v>
      </c>
      <c r="N155" s="24">
        <v>459.49178195089377</v>
      </c>
      <c r="O155" s="24">
        <v>655.42185527877461</v>
      </c>
      <c r="P155" s="24">
        <v>593.8124751078758</v>
      </c>
      <c r="Q155" s="24">
        <v>885.93803210251315</v>
      </c>
      <c r="R155" s="24">
        <v>996.03995909132573</v>
      </c>
      <c r="S155" s="24">
        <v>786.32231895223163</v>
      </c>
      <c r="T155" s="24">
        <v>813.16562284700342</v>
      </c>
      <c r="U155" s="24">
        <v>700.9337557231172</v>
      </c>
      <c r="V155" s="24">
        <v>773.23468538796885</v>
      </c>
      <c r="W155" s="24">
        <v>758.18216464020452</v>
      </c>
      <c r="X155" s="24">
        <v>454.36359245009925</v>
      </c>
      <c r="Y155" s="24">
        <v>631.74825828643634</v>
      </c>
      <c r="Z155" s="24">
        <v>660.31131555108777</v>
      </c>
      <c r="AA155" s="24">
        <v>770.20661483340757</v>
      </c>
      <c r="AB155" s="24">
        <v>965.30184958005839</v>
      </c>
      <c r="AC155" s="24">
        <v>2042.5400940658149</v>
      </c>
    </row>
    <row r="156" spans="1:29" ht="17.25" x14ac:dyDescent="0.3">
      <c r="A156" s="29" t="s">
        <v>154</v>
      </c>
      <c r="B156" s="11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 ht="17.25" x14ac:dyDescent="0.3">
      <c r="A157" s="25" t="s">
        <v>155</v>
      </c>
      <c r="B157" s="11"/>
      <c r="C157" s="24">
        <v>64.603922469617203</v>
      </c>
      <c r="D157" s="24">
        <v>30.902006537356133</v>
      </c>
      <c r="E157" s="24">
        <v>18.435511489078703</v>
      </c>
      <c r="F157" s="24">
        <v>41.071309921627702</v>
      </c>
      <c r="G157" s="24">
        <v>48.674006032272516</v>
      </c>
      <c r="H157" s="24">
        <v>46.153863002805508</v>
      </c>
      <c r="I157" s="24">
        <v>50.671369415102269</v>
      </c>
      <c r="J157" s="24">
        <v>40.369118498719956</v>
      </c>
      <c r="K157" s="24">
        <v>57.895206741935141</v>
      </c>
      <c r="L157" s="24">
        <v>68.265398277657042</v>
      </c>
      <c r="M157" s="24">
        <v>49.044463653784675</v>
      </c>
      <c r="N157" s="24">
        <v>49.763089460694687</v>
      </c>
      <c r="O157" s="24">
        <v>45.638973559659846</v>
      </c>
      <c r="P157" s="24">
        <v>52.435506544558329</v>
      </c>
      <c r="Q157" s="24">
        <v>50.360460796902885</v>
      </c>
      <c r="R157" s="24">
        <v>45.515303285456</v>
      </c>
      <c r="S157" s="24">
        <v>89.269083979284844</v>
      </c>
      <c r="T157" s="24">
        <v>89.223072659239094</v>
      </c>
      <c r="U157" s="24">
        <v>78.104146639553548</v>
      </c>
      <c r="V157" s="24">
        <v>50.610538918410988</v>
      </c>
      <c r="W157" s="24">
        <v>19.412433040079268</v>
      </c>
      <c r="X157" s="24">
        <v>66.539386986243827</v>
      </c>
      <c r="Y157" s="24">
        <v>101.19898712319261</v>
      </c>
      <c r="Z157" s="24">
        <v>119.54682881529273</v>
      </c>
      <c r="AA157" s="24">
        <v>60.34676442713792</v>
      </c>
      <c r="AB157" s="24">
        <v>101.92410498073514</v>
      </c>
      <c r="AC157" s="24">
        <v>30.333936351460441</v>
      </c>
    </row>
    <row r="158" spans="1:29" ht="5.25" customHeight="1" x14ac:dyDescent="0.3">
      <c r="A158" s="27"/>
      <c r="B158" s="1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ht="17.25" x14ac:dyDescent="0.3">
      <c r="A159" s="25" t="s">
        <v>85</v>
      </c>
      <c r="B159" s="11"/>
      <c r="C159" s="24">
        <v>419.41225738471024</v>
      </c>
      <c r="D159" s="24">
        <v>448.49447878031623</v>
      </c>
      <c r="E159" s="24">
        <v>467.66849626164975</v>
      </c>
      <c r="F159" s="24">
        <v>567.45815909528085</v>
      </c>
      <c r="G159" s="24">
        <v>369.98907410086508</v>
      </c>
      <c r="H159" s="24">
        <v>2764.5821123197602</v>
      </c>
      <c r="I159" s="24">
        <v>563.99225358756541</v>
      </c>
      <c r="J159" s="24">
        <v>547.68959417371309</v>
      </c>
      <c r="K159" s="24">
        <v>558.44579999810196</v>
      </c>
      <c r="L159" s="24">
        <v>481.673205298982</v>
      </c>
      <c r="M159" s="24">
        <v>458.13508822617501</v>
      </c>
      <c r="N159" s="24">
        <v>409.72869249019948</v>
      </c>
      <c r="O159" s="24">
        <v>609.78288171911572</v>
      </c>
      <c r="P159" s="24">
        <v>541.37696856331672</v>
      </c>
      <c r="Q159" s="24">
        <v>835.5775713056106</v>
      </c>
      <c r="R159" s="24">
        <v>950.52465580586909</v>
      </c>
      <c r="S159" s="24">
        <v>697.05323497294694</v>
      </c>
      <c r="T159" s="24">
        <v>723.94255018776357</v>
      </c>
      <c r="U159" s="24">
        <v>622.82960908356279</v>
      </c>
      <c r="V159" s="24">
        <v>722.62414646955767</v>
      </c>
      <c r="W159" s="24">
        <v>738.76973160012369</v>
      </c>
      <c r="X159" s="24">
        <v>387.82420546385532</v>
      </c>
      <c r="Y159" s="24">
        <v>530.54927116324416</v>
      </c>
      <c r="Z159" s="24">
        <v>540.7644867357933</v>
      </c>
      <c r="AA159" s="24">
        <v>709.85985040626883</v>
      </c>
      <c r="AB159" s="24">
        <v>863.3777445993245</v>
      </c>
      <c r="AC159" s="24">
        <v>2012.2061577143543</v>
      </c>
    </row>
    <row r="160" spans="1:29" ht="17.25" x14ac:dyDescent="0.3">
      <c r="B160" s="1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7.25" customHeight="1" x14ac:dyDescent="0.3">
      <c r="A161" s="78" t="s">
        <v>156</v>
      </c>
      <c r="B161" s="12"/>
      <c r="C161" s="75" t="s">
        <v>160</v>
      </c>
      <c r="D161" s="75" t="s">
        <v>161</v>
      </c>
      <c r="E161" s="75" t="s">
        <v>162</v>
      </c>
      <c r="F161" s="75" t="s">
        <v>163</v>
      </c>
      <c r="G161" s="75" t="s">
        <v>164</v>
      </c>
      <c r="H161" s="75" t="s">
        <v>165</v>
      </c>
      <c r="I161" s="75" t="s">
        <v>166</v>
      </c>
      <c r="J161" s="75" t="s">
        <v>167</v>
      </c>
      <c r="K161" s="75" t="s">
        <v>168</v>
      </c>
      <c r="L161" s="75" t="s">
        <v>169</v>
      </c>
      <c r="M161" s="75" t="s">
        <v>170</v>
      </c>
      <c r="N161" s="75" t="s">
        <v>171</v>
      </c>
      <c r="O161" s="75" t="s">
        <v>172</v>
      </c>
      <c r="P161" s="75" t="s">
        <v>173</v>
      </c>
      <c r="Q161" s="75" t="s">
        <v>174</v>
      </c>
      <c r="R161" s="75" t="s">
        <v>175</v>
      </c>
      <c r="S161" s="75" t="s">
        <v>176</v>
      </c>
      <c r="T161" s="75" t="s">
        <v>177</v>
      </c>
      <c r="U161" s="75" t="s">
        <v>178</v>
      </c>
      <c r="V161" s="75" t="s">
        <v>179</v>
      </c>
      <c r="W161" s="75" t="s">
        <v>180</v>
      </c>
      <c r="X161" s="75" t="s">
        <v>181</v>
      </c>
      <c r="Y161" s="75" t="s">
        <v>182</v>
      </c>
      <c r="Z161" s="75" t="s">
        <v>183</v>
      </c>
      <c r="AA161" s="75" t="s">
        <v>184</v>
      </c>
      <c r="AB161" s="75" t="s">
        <v>186</v>
      </c>
      <c r="AC161" s="74" t="str">
        <f>+AC6</f>
        <v>3T21</v>
      </c>
    </row>
    <row r="162" spans="1:29" ht="17.25" customHeight="1" x14ac:dyDescent="0.3">
      <c r="A162" s="78"/>
      <c r="B162" s="10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4"/>
    </row>
    <row r="163" spans="1:29" ht="17.25" x14ac:dyDescent="0.3">
      <c r="A163" s="16" t="s">
        <v>86</v>
      </c>
      <c r="B163" s="11"/>
      <c r="C163" s="15">
        <v>5.6051704362284759E-2</v>
      </c>
      <c r="D163" s="15">
        <v>5.4935229618180571E-2</v>
      </c>
      <c r="E163" s="15">
        <v>5.6498686423039873E-2</v>
      </c>
      <c r="F163" s="15">
        <v>5.6031589186787099E-2</v>
      </c>
      <c r="G163" s="15">
        <v>5.7794636516228473E-2</v>
      </c>
      <c r="H163" s="15">
        <v>5.7546830337728866E-2</v>
      </c>
      <c r="I163" s="15">
        <v>5.9767337088167491E-2</v>
      </c>
      <c r="J163" s="15">
        <v>6.058700799196854E-2</v>
      </c>
      <c r="K163" s="15">
        <v>5.9702277593571586E-2</v>
      </c>
      <c r="L163" s="15">
        <v>6.120916294118154E-2</v>
      </c>
      <c r="M163" s="15">
        <v>5.9227865004073121E-2</v>
      </c>
      <c r="N163" s="15">
        <v>5.9953099375934425E-2</v>
      </c>
      <c r="O163" s="15">
        <v>5.4910054780460592E-2</v>
      </c>
      <c r="P163" s="15">
        <v>5.7843221585254442E-2</v>
      </c>
      <c r="Q163" s="15">
        <v>5.8719859002858039E-2</v>
      </c>
      <c r="R163" s="15">
        <v>5.734767815429434E-2</v>
      </c>
      <c r="S163" s="15">
        <v>5.9110635677228095E-2</v>
      </c>
      <c r="T163" s="15">
        <v>6.0463588693332022E-2</v>
      </c>
      <c r="U163" s="15">
        <v>5.9182808409080238E-2</v>
      </c>
      <c r="V163" s="15">
        <v>5.9781904497612129E-2</v>
      </c>
      <c r="W163" s="15">
        <v>4.9376485694242127E-2</v>
      </c>
      <c r="X163" s="15">
        <v>5.5949580845509821E-2</v>
      </c>
      <c r="Y163" s="15">
        <v>5.2404440351733028E-2</v>
      </c>
      <c r="Z163" s="15">
        <v>5.3957310974259466E-2</v>
      </c>
      <c r="AA163" s="15">
        <v>4.5782056214566443E-2</v>
      </c>
      <c r="AB163" s="15">
        <v>4.9349260734308988E-2</v>
      </c>
      <c r="AC163" s="15">
        <v>5.0306034951434625E-2</v>
      </c>
    </row>
    <row r="164" spans="1:29" ht="17.25" x14ac:dyDescent="0.3">
      <c r="A164" s="23" t="s">
        <v>87</v>
      </c>
      <c r="B164" s="11"/>
      <c r="C164" s="15">
        <v>6.3407483380120075E-2</v>
      </c>
      <c r="D164" s="15">
        <v>6.3835160052153631E-2</v>
      </c>
      <c r="E164" s="15">
        <v>6.4083050834766744E-2</v>
      </c>
      <c r="F164" s="15">
        <v>6.4126482545054292E-2</v>
      </c>
      <c r="G164" s="15">
        <v>6.7645479210501958E-2</v>
      </c>
      <c r="H164" s="15">
        <v>6.640231138864644E-2</v>
      </c>
      <c r="I164" s="15">
        <v>6.7753603628338654E-2</v>
      </c>
      <c r="J164" s="15">
        <v>6.9331851325756894E-2</v>
      </c>
      <c r="K164" s="15">
        <v>6.7961968664389388E-2</v>
      </c>
      <c r="L164" s="15">
        <v>6.9612535820928689E-2</v>
      </c>
      <c r="M164" s="15">
        <v>6.8096348600286988E-2</v>
      </c>
      <c r="N164" s="15">
        <v>6.8715642934161963E-2</v>
      </c>
      <c r="O164" s="15">
        <v>6.5166047001767688E-2</v>
      </c>
      <c r="P164" s="15">
        <v>6.6332634706598725E-2</v>
      </c>
      <c r="Q164" s="15">
        <v>6.5667127335466161E-2</v>
      </c>
      <c r="R164" s="15">
        <v>6.5933520338630702E-2</v>
      </c>
      <c r="S164" s="15">
        <v>6.3587568913550357E-2</v>
      </c>
      <c r="T164" s="15">
        <v>6.528282212428442E-2</v>
      </c>
      <c r="U164" s="15">
        <v>6.3674302049301246E-2</v>
      </c>
      <c r="V164" s="15">
        <v>6.4906569950154314E-2</v>
      </c>
      <c r="W164" s="15">
        <v>6.1121955524048754E-2</v>
      </c>
      <c r="X164" s="15">
        <v>5.9744038973889101E-2</v>
      </c>
      <c r="Y164" s="15">
        <v>5.7707893338748921E-2</v>
      </c>
      <c r="Z164" s="15">
        <v>5.6905040491158979E-2</v>
      </c>
      <c r="AA164" s="15">
        <v>5.6337058919470634E-2</v>
      </c>
      <c r="AB164" s="15">
        <v>5.6302918481263044E-2</v>
      </c>
      <c r="AC164" s="15">
        <v>5.8078902950105663E-2</v>
      </c>
    </row>
    <row r="165" spans="1:29" ht="17.25" x14ac:dyDescent="0.3">
      <c r="A165" s="23" t="s">
        <v>88</v>
      </c>
      <c r="B165" s="11"/>
      <c r="C165" s="15">
        <v>1.776330511523622E-2</v>
      </c>
      <c r="D165" s="15">
        <v>8.049732191121246E-3</v>
      </c>
      <c r="E165" s="15">
        <v>1.2772468209948451E-2</v>
      </c>
      <c r="F165" s="15">
        <v>7.5006783990800548E-3</v>
      </c>
      <c r="G165" s="15">
        <v>-6.7418864660017622E-4</v>
      </c>
      <c r="H165" s="15">
        <v>3.9124812822354162E-3</v>
      </c>
      <c r="I165" s="15">
        <v>9.8617047762539246E-3</v>
      </c>
      <c r="J165" s="15">
        <v>4.389075358071314E-3</v>
      </c>
      <c r="K165" s="15">
        <v>9.4657042678474093E-3</v>
      </c>
      <c r="L165" s="15">
        <v>1.3176696645850035E-2</v>
      </c>
      <c r="M165" s="15">
        <v>7.3774617924378845E-3</v>
      </c>
      <c r="N165" s="15">
        <v>1.0082049606003961E-2</v>
      </c>
      <c r="O165" s="15">
        <v>-2.0533491966822806E-3</v>
      </c>
      <c r="P165" s="15">
        <v>8.9528433152215592E-3</v>
      </c>
      <c r="Q165" s="15">
        <v>1.5946159093258857E-2</v>
      </c>
      <c r="R165" s="15">
        <v>7.0497689005632269E-3</v>
      </c>
      <c r="S165" s="15">
        <v>3.4332450266445096E-2</v>
      </c>
      <c r="T165" s="15">
        <v>3.2394682262497643E-2</v>
      </c>
      <c r="U165" s="15">
        <v>3.3395874985332016E-2</v>
      </c>
      <c r="V165" s="15">
        <v>3.0684926389869867E-2</v>
      </c>
      <c r="W165" s="15">
        <v>-1.9771108725310606E-2</v>
      </c>
      <c r="X165" s="15">
        <v>3.4859159236346186E-2</v>
      </c>
      <c r="Y165" s="15">
        <v>2.5790674028772737E-2</v>
      </c>
      <c r="Z165" s="15">
        <v>4.0431983502724179E-2</v>
      </c>
      <c r="AA165" s="15">
        <v>-2.1811141817778795E-5</v>
      </c>
      <c r="AB165" s="15">
        <v>1.8592473238198841E-2</v>
      </c>
      <c r="AC165" s="15">
        <v>1.2823274435123344E-2</v>
      </c>
    </row>
    <row r="166" spans="1:29" ht="17.25" x14ac:dyDescent="0.3">
      <c r="A166" s="16" t="s">
        <v>90</v>
      </c>
      <c r="B166" s="11"/>
      <c r="C166" s="15">
        <v>0.55652089729530418</v>
      </c>
      <c r="D166" s="15">
        <v>0.52829090089525033</v>
      </c>
      <c r="E166" s="15">
        <v>0.55577412732116149</v>
      </c>
      <c r="F166" s="15">
        <v>0.54263798000595975</v>
      </c>
      <c r="G166" s="15">
        <v>0.56438788371393922</v>
      </c>
      <c r="H166" s="15">
        <v>0.29032685070905312</v>
      </c>
      <c r="I166" s="15">
        <v>0.51301687341716207</v>
      </c>
      <c r="J166" s="15">
        <v>0.53722925939268895</v>
      </c>
      <c r="K166" s="15">
        <v>0.52997192852407982</v>
      </c>
      <c r="L166" s="15">
        <v>0.51604489983509017</v>
      </c>
      <c r="M166" s="15">
        <v>0.5223379918283213</v>
      </c>
      <c r="N166" s="15">
        <v>0.54823300599377378</v>
      </c>
      <c r="O166" s="15">
        <v>0.50201603435335629</v>
      </c>
      <c r="P166" s="15">
        <v>0.53108978764417725</v>
      </c>
      <c r="Q166" s="15">
        <v>0.46623890212186431</v>
      </c>
      <c r="R166" s="15">
        <v>0.46891677455432057</v>
      </c>
      <c r="S166" s="15">
        <v>0.49084943128238046</v>
      </c>
      <c r="T166" s="15">
        <v>0.49117153780706257</v>
      </c>
      <c r="U166" s="15">
        <v>0.50795454690800301</v>
      </c>
      <c r="V166" s="15">
        <v>0.56755253584375775</v>
      </c>
      <c r="W166" s="15">
        <v>0.51506108888904645</v>
      </c>
      <c r="X166" s="15">
        <v>0.53120939424903824</v>
      </c>
      <c r="Y166" s="15">
        <v>0.47343512470155491</v>
      </c>
      <c r="Z166" s="15">
        <v>0.4803667031348387</v>
      </c>
      <c r="AA166" s="15">
        <v>0.49345340596026332</v>
      </c>
      <c r="AB166" s="15">
        <v>0.49779777779553203</v>
      </c>
      <c r="AC166" s="15">
        <v>0.3973241876261206</v>
      </c>
    </row>
    <row r="167" spans="1:29" ht="17.25" x14ac:dyDescent="0.3">
      <c r="A167" s="16" t="s">
        <v>91</v>
      </c>
      <c r="B167" s="11"/>
      <c r="C167" s="15">
        <v>4.4635310650101345E-2</v>
      </c>
      <c r="D167" s="15">
        <v>3.9883576500906709E-2</v>
      </c>
      <c r="E167" s="15">
        <v>4.2120782207834544E-2</v>
      </c>
      <c r="F167" s="15">
        <v>4.2675585565622814E-2</v>
      </c>
      <c r="G167" s="15">
        <v>4.5419821214206159E-2</v>
      </c>
      <c r="H167" s="15">
        <v>4.24607772885056E-2</v>
      </c>
      <c r="I167" s="15">
        <v>4.1676696108250491E-2</v>
      </c>
      <c r="J167" s="15">
        <v>4.5502706484204146E-2</v>
      </c>
      <c r="K167" s="15">
        <v>4.1662606732008264E-2</v>
      </c>
      <c r="L167" s="15">
        <v>4.1757056047733151E-2</v>
      </c>
      <c r="M167" s="15">
        <v>4.1500076390290651E-2</v>
      </c>
      <c r="N167" s="15">
        <v>4.4598560069597407E-2</v>
      </c>
      <c r="O167" s="15">
        <v>3.9478414276772067E-2</v>
      </c>
      <c r="P167" s="15">
        <v>4.3403348166228393E-2</v>
      </c>
      <c r="Q167" s="15">
        <v>4.2092496419088909E-2</v>
      </c>
      <c r="R167" s="15">
        <v>4.4863037396759543E-2</v>
      </c>
      <c r="S167" s="15">
        <v>3.9535602236815771E-2</v>
      </c>
      <c r="T167" s="15">
        <v>4.1203855025432563E-2</v>
      </c>
      <c r="U167" s="15">
        <v>4.2948829991880239E-2</v>
      </c>
      <c r="V167" s="15">
        <v>4.7039362912827877E-2</v>
      </c>
      <c r="W167" s="15">
        <v>3.7853575353460511E-2</v>
      </c>
      <c r="X167" s="15">
        <v>3.5069203813875766E-2</v>
      </c>
      <c r="Y167" s="15">
        <v>3.3833031464240666E-2</v>
      </c>
      <c r="Z167" s="15">
        <v>3.7161165225416522E-2</v>
      </c>
      <c r="AA167" s="15">
        <v>3.3830261032254699E-2</v>
      </c>
      <c r="AB167" s="15">
        <v>3.4016767134922E-2</v>
      </c>
      <c r="AC167" s="15">
        <v>3.474418648303667E-2</v>
      </c>
    </row>
    <row r="168" spans="1:29" ht="17.25" x14ac:dyDescent="0.3">
      <c r="A168" s="16" t="s">
        <v>89</v>
      </c>
      <c r="B168" s="11"/>
      <c r="C168" s="15">
        <v>0.35161308583941386</v>
      </c>
      <c r="D168" s="15">
        <v>0.35617534981565441</v>
      </c>
      <c r="E168" s="15">
        <v>0.36246158253967292</v>
      </c>
      <c r="F168" s="15">
        <v>0.36383691875440083</v>
      </c>
      <c r="G168" s="15">
        <v>0.35385374718543655</v>
      </c>
      <c r="H168" s="15">
        <v>0.34260787163870371</v>
      </c>
      <c r="I168" s="15">
        <v>0.35294530235371341</v>
      </c>
      <c r="J168" s="15">
        <v>0.36964529792151463</v>
      </c>
      <c r="K168" s="15">
        <v>0.3540739307050455</v>
      </c>
      <c r="L168" s="15">
        <v>0.34791435992170722</v>
      </c>
      <c r="M168" s="15">
        <v>0.35558201449475196</v>
      </c>
      <c r="N168" s="15">
        <v>0.36803898532946527</v>
      </c>
      <c r="O168" s="15">
        <v>0.36155368625253553</v>
      </c>
      <c r="P168" s="15">
        <v>0.35706170755292793</v>
      </c>
      <c r="Q168" s="15">
        <v>0.33299365092620631</v>
      </c>
      <c r="R168" s="15">
        <v>0.34317300186565075</v>
      </c>
      <c r="S168" s="15">
        <v>0.34675734954897536</v>
      </c>
      <c r="T168" s="15">
        <v>0.36067828908543964</v>
      </c>
      <c r="U168" s="15">
        <v>0.343422072077534</v>
      </c>
      <c r="V168" s="15">
        <v>0.37228743456748598</v>
      </c>
      <c r="W168" s="15">
        <v>0.34860774088986574</v>
      </c>
      <c r="X168" s="15">
        <v>0.29322534394778055</v>
      </c>
      <c r="Y168" s="15">
        <v>0.29490357444707904</v>
      </c>
      <c r="Z168" s="15">
        <v>0.30366113284924062</v>
      </c>
      <c r="AA168" s="15">
        <v>0.34240715868323363</v>
      </c>
      <c r="AB168" s="15">
        <v>0.31771307389319708</v>
      </c>
      <c r="AC168" s="15">
        <v>0.28893203427493364</v>
      </c>
    </row>
    <row r="169" spans="1:29" ht="17.25" x14ac:dyDescent="0.3">
      <c r="A169" s="16" t="s">
        <v>157</v>
      </c>
      <c r="B169" s="11"/>
      <c r="C169" s="15">
        <f>C153/C152</f>
        <v>0.3437815740638428</v>
      </c>
      <c r="D169" s="15">
        <f t="shared" ref="D169:X169" si="0">D153/D152</f>
        <v>0.35217050384702175</v>
      </c>
      <c r="E169" s="15">
        <f t="shared" si="0"/>
        <v>0.33824864446006653</v>
      </c>
      <c r="F169" s="15">
        <f t="shared" si="0"/>
        <v>0.31872326040571164</v>
      </c>
      <c r="G169" s="15">
        <f t="shared" si="0"/>
        <v>0.41476206500213614</v>
      </c>
      <c r="H169" s="15">
        <f t="shared" si="0"/>
        <v>7.2036791672852749E-2</v>
      </c>
      <c r="I169" s="15">
        <f t="shared" si="0"/>
        <v>0.33173083772565093</v>
      </c>
      <c r="J169" s="15">
        <f t="shared" si="0"/>
        <v>0.35960751879743191</v>
      </c>
      <c r="K169" s="15">
        <f t="shared" si="0"/>
        <v>0.25530553109233856</v>
      </c>
      <c r="L169" s="15">
        <f t="shared" si="0"/>
        <v>0.28315966667055198</v>
      </c>
      <c r="M169" s="15">
        <f t="shared" si="0"/>
        <v>0.34865624026833447</v>
      </c>
      <c r="N169" s="15">
        <f t="shared" si="0"/>
        <v>0.37028194813132764</v>
      </c>
      <c r="O169" s="15">
        <f t="shared" si="0"/>
        <v>0.30207554142633508</v>
      </c>
      <c r="P169" s="15">
        <f t="shared" si="0"/>
        <v>0.30687311012730845</v>
      </c>
      <c r="Q169" s="15">
        <f t="shared" si="0"/>
        <v>0.2233506504403853</v>
      </c>
      <c r="R169" s="15">
        <f t="shared" si="0"/>
        <v>0.12988319329349382</v>
      </c>
      <c r="S169" s="15">
        <f t="shared" si="0"/>
        <v>0.2599546860182253</v>
      </c>
      <c r="T169" s="15">
        <f t="shared" si="0"/>
        <v>0.2750939817222271</v>
      </c>
      <c r="U169" s="15">
        <f t="shared" si="0"/>
        <v>0.25306171856267412</v>
      </c>
      <c r="V169" s="15">
        <f t="shared" si="0"/>
        <v>0.18607117701093961</v>
      </c>
      <c r="W169" s="15">
        <f t="shared" si="0"/>
        <v>0.26693885090498365</v>
      </c>
      <c r="X169" s="15">
        <f t="shared" si="0"/>
        <v>0.22019790677720427</v>
      </c>
      <c r="Y169" s="15">
        <f t="shared" ref="Y169:Z169" si="1">Y153/Y152</f>
        <v>0.2393759997154305</v>
      </c>
      <c r="Z169" s="15">
        <f t="shared" si="1"/>
        <v>0.17955333041079374</v>
      </c>
      <c r="AA169" s="15">
        <f t="shared" ref="AA169:AB169" si="2">AA153/AA152</f>
        <v>0.23049157382519056</v>
      </c>
      <c r="AB169" s="15">
        <f t="shared" si="2"/>
        <v>0.13731612445951957</v>
      </c>
      <c r="AC169" s="15">
        <f t="shared" ref="AC169" si="3">AC153/AC152</f>
        <v>0.12624498856784303</v>
      </c>
    </row>
    <row r="170" spans="1:29" ht="17.25" x14ac:dyDescent="0.3">
      <c r="A170" s="16" t="s">
        <v>109</v>
      </c>
      <c r="B170" s="11"/>
      <c r="C170" s="15">
        <f>C157/C155</f>
        <v>0.13347471666972116</v>
      </c>
      <c r="D170" s="15">
        <f t="shared" ref="D170:W170" si="4">D157/D155</f>
        <v>6.4460227564828609E-2</v>
      </c>
      <c r="E170" s="15">
        <f t="shared" si="4"/>
        <v>3.7925034961926112E-2</v>
      </c>
      <c r="F170" s="15">
        <f t="shared" si="4"/>
        <v>6.7492721409168385E-2</v>
      </c>
      <c r="G170" s="15">
        <f t="shared" si="4"/>
        <v>0.1162605645016367</v>
      </c>
      <c r="H170" s="15">
        <f t="shared" si="4"/>
        <v>1.6420561521260923E-2</v>
      </c>
      <c r="I170" s="15">
        <f t="shared" si="4"/>
        <v>8.2437560185470993E-2</v>
      </c>
      <c r="J170" s="15">
        <f t="shared" si="4"/>
        <v>6.8648108817676537E-2</v>
      </c>
      <c r="K170" s="15">
        <f t="shared" si="4"/>
        <v>9.3933725176190405E-2</v>
      </c>
      <c r="L170" s="15">
        <f t="shared" si="4"/>
        <v>0.12413276288239988</v>
      </c>
      <c r="M170" s="15">
        <f t="shared" si="4"/>
        <v>9.6700396283706469E-2</v>
      </c>
      <c r="N170" s="15">
        <f t="shared" si="4"/>
        <v>0.10830028177960516</v>
      </c>
      <c r="O170" s="15">
        <f t="shared" si="4"/>
        <v>6.9632974842207457E-2</v>
      </c>
      <c r="P170" s="15">
        <f t="shared" si="4"/>
        <v>8.8303140709586059E-2</v>
      </c>
      <c r="Q170" s="15">
        <f t="shared" si="4"/>
        <v>5.6844224959376848E-2</v>
      </c>
      <c r="R170" s="15">
        <f>R157/R155</f>
        <v>4.5696262353750364E-2</v>
      </c>
      <c r="S170" s="15">
        <f t="shared" si="4"/>
        <v>0.11352734346677988</v>
      </c>
      <c r="T170" s="15">
        <f t="shared" si="4"/>
        <v>0.10972312423495842</v>
      </c>
      <c r="U170" s="15">
        <f t="shared" si="4"/>
        <v>0.11142871348659408</v>
      </c>
      <c r="V170" s="15">
        <f t="shared" si="4"/>
        <v>6.5453011711466696E-2</v>
      </c>
      <c r="W170" s="15">
        <f t="shared" si="4"/>
        <v>2.5603916770175466E-2</v>
      </c>
      <c r="X170" s="15">
        <f t="shared" ref="X170:Y170" si="5">X157/X155</f>
        <v>0.14644524361522551</v>
      </c>
      <c r="Y170" s="15">
        <f t="shared" si="5"/>
        <v>0.16018878690332489</v>
      </c>
      <c r="Z170" s="15">
        <f t="shared" ref="Z170:AA170" si="6">Z157/Z155</f>
        <v>0.18104616110587232</v>
      </c>
      <c r="AA170" s="15">
        <f t="shared" si="6"/>
        <v>7.8351397228898986E-2</v>
      </c>
      <c r="AB170" s="15">
        <f t="shared" ref="AB170:AC170" si="7">AB157/AB155</f>
        <v>0.10558780657581444</v>
      </c>
      <c r="AC170" s="15">
        <f t="shared" si="7"/>
        <v>1.4851084901387996E-2</v>
      </c>
    </row>
    <row r="171" spans="1:29" ht="17.25" x14ac:dyDescent="0.3">
      <c r="A171" s="16" t="s">
        <v>2</v>
      </c>
      <c r="B171" s="11"/>
      <c r="C171" s="15">
        <v>1.719869220092602E-2</v>
      </c>
      <c r="D171" s="15">
        <v>1.6258974243646036E-2</v>
      </c>
      <c r="E171" s="15">
        <v>1.5385141967042864E-2</v>
      </c>
      <c r="F171" s="15">
        <v>1.8023821375206306E-2</v>
      </c>
      <c r="G171" s="15">
        <v>1.2325673466985378E-2</v>
      </c>
      <c r="H171" s="15">
        <v>8.3875789069131526E-2</v>
      </c>
      <c r="I171" s="15">
        <v>1.8335937780893652E-2</v>
      </c>
      <c r="J171" s="15">
        <v>1.7032784541113885E-2</v>
      </c>
      <c r="K171" s="15">
        <v>1.7281892779416295E-2</v>
      </c>
      <c r="L171" s="15">
        <v>1.5173959088257048E-2</v>
      </c>
      <c r="M171" s="15">
        <v>1.4023373123096662E-2</v>
      </c>
      <c r="N171" s="15">
        <v>1.2560171220803405E-2</v>
      </c>
      <c r="O171" s="15">
        <v>1.7887922655025076E-2</v>
      </c>
      <c r="P171" s="15">
        <v>1.6418887767294527E-2</v>
      </c>
      <c r="Q171" s="15">
        <v>2.4084394742347331E-2</v>
      </c>
      <c r="R171" s="15">
        <v>2.5540830148623576E-2</v>
      </c>
      <c r="S171" s="15">
        <v>1.9431712129302867E-2</v>
      </c>
      <c r="T171" s="15">
        <v>2.0090075100694601E-2</v>
      </c>
      <c r="U171" s="15">
        <v>1.6656958680063852E-2</v>
      </c>
      <c r="V171" s="15">
        <v>1.776117291697157E-2</v>
      </c>
      <c r="W171" s="15">
        <v>1.5861949637376509E-2</v>
      </c>
      <c r="X171" s="15">
        <v>8.5450646916245526E-3</v>
      </c>
      <c r="Y171" s="15">
        <v>1.1541824088126399E-2</v>
      </c>
      <c r="Z171" s="15">
        <v>1.2338155139835581E-2</v>
      </c>
      <c r="AA171" s="15">
        <v>1.4463963258010989E-2</v>
      </c>
      <c r="AB171" s="15">
        <v>1.7584736898266964E-2</v>
      </c>
      <c r="AC171" s="15">
        <v>3.6653317369818555E-2</v>
      </c>
    </row>
    <row r="172" spans="1:29" ht="17.25" x14ac:dyDescent="0.3">
      <c r="A172" s="16" t="s">
        <v>1</v>
      </c>
      <c r="B172" s="11"/>
      <c r="C172" s="15">
        <v>0.1234507066667036</v>
      </c>
      <c r="D172" s="15">
        <v>0.13010046727905047</v>
      </c>
      <c r="E172" s="15">
        <v>0.12992386259207289</v>
      </c>
      <c r="F172" s="15">
        <v>0.15023138214225265</v>
      </c>
      <c r="G172" s="15">
        <v>9.5585908375949991E-2</v>
      </c>
      <c r="H172" s="15">
        <v>0.71045565905811148</v>
      </c>
      <c r="I172" s="15">
        <v>0.14333823441196814</v>
      </c>
      <c r="J172" s="15">
        <v>0.13622565207976481</v>
      </c>
      <c r="K172" s="15">
        <v>0.13864695530419183</v>
      </c>
      <c r="L172" s="15">
        <v>0.11917062618997028</v>
      </c>
      <c r="M172" s="15">
        <v>0.11005409798228515</v>
      </c>
      <c r="N172" s="15">
        <v>9.6453598151852393E-2</v>
      </c>
      <c r="O172" s="15">
        <v>0.14747830497461917</v>
      </c>
      <c r="P172" s="15">
        <v>0.13354406380353817</v>
      </c>
      <c r="Q172" s="15">
        <v>0.19658099316571695</v>
      </c>
      <c r="R172" s="15">
        <v>0.21112610518309191</v>
      </c>
      <c r="S172" s="15">
        <v>0.15221866577595886</v>
      </c>
      <c r="T172" s="15">
        <v>0.15608094289435573</v>
      </c>
      <c r="U172" s="15">
        <v>0.12732934056976825</v>
      </c>
      <c r="V172" s="15">
        <v>0.1421126278858677</v>
      </c>
      <c r="W172" s="15">
        <v>0.14330693739366762</v>
      </c>
      <c r="X172" s="15">
        <v>7.4678929394596708E-2</v>
      </c>
      <c r="Y172" s="15">
        <v>9.9550963691106817E-2</v>
      </c>
      <c r="Z172" s="15">
        <v>0.10114453537496469</v>
      </c>
      <c r="AA172" s="15">
        <v>0.13500389168503574</v>
      </c>
      <c r="AB172" s="15">
        <v>0.15978796737828571</v>
      </c>
      <c r="AC172" s="15">
        <v>0.3449725424033217</v>
      </c>
    </row>
    <row r="173" spans="1:29" ht="5.25" customHeight="1" x14ac:dyDescent="0.3">
      <c r="A173" s="22"/>
      <c r="B173" s="1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ht="17.25" x14ac:dyDescent="0.3">
      <c r="A174" s="16" t="s">
        <v>92</v>
      </c>
      <c r="B174" s="11"/>
      <c r="C174" s="15">
        <v>2.5963127375486006E-2</v>
      </c>
      <c r="D174" s="15">
        <v>2.5564103380386519E-2</v>
      </c>
      <c r="E174" s="15">
        <v>2.4722898733188576E-2</v>
      </c>
      <c r="F174" s="15">
        <v>2.40413377898928E-2</v>
      </c>
      <c r="G174" s="15">
        <v>2.7019698984489394E-2</v>
      </c>
      <c r="H174" s="15">
        <v>2.6540283011987052E-2</v>
      </c>
      <c r="I174" s="15">
        <v>2.7432861802971737E-2</v>
      </c>
      <c r="J174" s="15">
        <v>2.6559585198231414E-2</v>
      </c>
      <c r="K174" s="15">
        <v>3.305769875493151E-2</v>
      </c>
      <c r="L174" s="15">
        <v>3.4527005924090116E-2</v>
      </c>
      <c r="M174" s="15">
        <v>3.5154314872195128E-2</v>
      </c>
      <c r="N174" s="15">
        <v>3.469426449846965E-2</v>
      </c>
      <c r="O174" s="15">
        <v>3.730259731899703E-2</v>
      </c>
      <c r="P174" s="15">
        <v>3.9364940769918748E-2</v>
      </c>
      <c r="Q174" s="15">
        <v>4.116801214747122E-2</v>
      </c>
      <c r="R174" s="15">
        <v>4.0161765332902909E-2</v>
      </c>
      <c r="S174" s="15">
        <v>4.1679222338146436E-2</v>
      </c>
      <c r="T174" s="15">
        <v>4.3085303381190772E-2</v>
      </c>
      <c r="U174" s="15">
        <v>4.3696321170441345E-2</v>
      </c>
      <c r="V174" s="15">
        <v>4.2313794028882912E-2</v>
      </c>
      <c r="W174" s="15">
        <v>3.8788204018089967E-2</v>
      </c>
      <c r="X174" s="15">
        <v>3.8583584266227572E-2</v>
      </c>
      <c r="Y174" s="15">
        <v>4.8305951984262609E-2</v>
      </c>
      <c r="Z174" s="15">
        <v>4.702428347947845E-2</v>
      </c>
      <c r="AA174" s="15">
        <v>4.7160209615281029E-2</v>
      </c>
      <c r="AB174" s="15">
        <v>4.7878928472076046E-2</v>
      </c>
      <c r="AC174" s="15">
        <v>4.3937988441597672E-2</v>
      </c>
    </row>
    <row r="175" spans="1:29" ht="17.25" x14ac:dyDescent="0.3">
      <c r="A175" s="16" t="s">
        <v>93</v>
      </c>
      <c r="B175" s="11"/>
      <c r="C175" s="15">
        <v>1.5260330413408837E-2</v>
      </c>
      <c r="D175" s="15">
        <v>1.5588164905301929E-2</v>
      </c>
      <c r="E175" s="15">
        <v>1.4876664339083046E-2</v>
      </c>
      <c r="F175" s="15">
        <v>1.484701548902055E-2</v>
      </c>
      <c r="G175" s="15">
        <v>1.584142080059564E-2</v>
      </c>
      <c r="H175" s="15">
        <v>1.5686216299975991E-2</v>
      </c>
      <c r="I175" s="15">
        <v>1.6904830295458712E-2</v>
      </c>
      <c r="J175" s="15">
        <v>1.7155244421989461E-2</v>
      </c>
      <c r="K175" s="15">
        <v>2.0188641485659437E-2</v>
      </c>
      <c r="L175" s="15">
        <v>2.3389459816612966E-2</v>
      </c>
      <c r="M175" s="15">
        <v>2.4365118195075679E-2</v>
      </c>
      <c r="N175" s="15">
        <v>2.4422307322685896E-2</v>
      </c>
      <c r="O175" s="15">
        <v>2.5347213300084097E-2</v>
      </c>
      <c r="P175" s="15">
        <v>2.7181523042456215E-2</v>
      </c>
      <c r="Q175" s="15">
        <v>2.8626783287934755E-2</v>
      </c>
      <c r="R175" s="15">
        <v>2.8249299821680111E-2</v>
      </c>
      <c r="S175" s="15">
        <v>2.8409683781876645E-2</v>
      </c>
      <c r="T175" s="15">
        <v>2.9572513256962678E-2</v>
      </c>
      <c r="U175" s="15">
        <v>3.0190339867270533E-2</v>
      </c>
      <c r="V175" s="15">
        <v>3.0676218327725137E-2</v>
      </c>
      <c r="W175" s="15">
        <v>2.8596674555893872E-2</v>
      </c>
      <c r="X175" s="15">
        <v>2.734538518602966E-2</v>
      </c>
      <c r="Y175" s="15">
        <v>3.1341346040462709E-2</v>
      </c>
      <c r="Z175" s="15">
        <v>3.2971521061341526E-2</v>
      </c>
      <c r="AA175" s="15">
        <v>3.2437733875097984E-2</v>
      </c>
      <c r="AB175" s="15">
        <v>3.328648124774395E-2</v>
      </c>
      <c r="AC175" s="15">
        <v>2.9317073568906019E-2</v>
      </c>
    </row>
    <row r="176" spans="1:29" ht="17.25" x14ac:dyDescent="0.3">
      <c r="A176" s="16" t="s">
        <v>185</v>
      </c>
      <c r="B176" s="11"/>
      <c r="C176" s="15">
        <v>1.563595561278008E-2</v>
      </c>
      <c r="D176" s="15">
        <v>1.6864939473701889E-2</v>
      </c>
      <c r="E176" s="15">
        <v>1.6792561562039506E-2</v>
      </c>
      <c r="F176" s="15">
        <v>1.5413127579700921E-2</v>
      </c>
      <c r="G176" s="15">
        <v>2.174213275109738E-2</v>
      </c>
      <c r="H176" s="15">
        <v>2.0874529708574861E-2</v>
      </c>
      <c r="I176" s="15">
        <v>1.8800089582535262E-2</v>
      </c>
      <c r="J176" s="15">
        <v>2.1071139524547439E-2</v>
      </c>
      <c r="K176" s="15">
        <v>2.121656084523291E-2</v>
      </c>
      <c r="L176" s="15">
        <v>2.7627967526909995E-2</v>
      </c>
      <c r="M176" s="15">
        <v>2.5006869980982758E-2</v>
      </c>
      <c r="N176" s="15">
        <v>2.5613883370646337E-2</v>
      </c>
      <c r="O176" s="15">
        <v>2.0626387682037273E-2</v>
      </c>
      <c r="P176" s="15">
        <v>2.2158560674604668E-2</v>
      </c>
      <c r="Q176" s="15">
        <v>2.5644036697477477E-2</v>
      </c>
      <c r="R176" s="15">
        <v>3.2505353809350185E-2</v>
      </c>
      <c r="S176" s="15">
        <v>2.2813939860189741E-2</v>
      </c>
      <c r="T176" s="15">
        <v>2.366159769150596E-2</v>
      </c>
      <c r="U176" s="15">
        <v>3.0058391094857702E-2</v>
      </c>
      <c r="V176" s="15">
        <v>2.2188075528691596E-2</v>
      </c>
      <c r="W176" s="15">
        <v>2.1982537475320758E-2</v>
      </c>
      <c r="X176" s="15">
        <v>3.0182720058387413E-2</v>
      </c>
      <c r="Y176" s="15">
        <v>3.5258376440638679E-2</v>
      </c>
      <c r="Z176" s="15">
        <v>3.9620535075215513E-2</v>
      </c>
      <c r="AA176" s="15">
        <v>2.5163748572190291E-2</v>
      </c>
      <c r="AB176" s="15">
        <v>2.2908815786282618E-2</v>
      </c>
      <c r="AC176" s="15">
        <v>1.9173116953520461E-2</v>
      </c>
    </row>
    <row r="177" spans="1:29" ht="17.25" x14ac:dyDescent="0.3">
      <c r="A177" s="16" t="s">
        <v>94</v>
      </c>
      <c r="B177" s="11"/>
      <c r="C177" s="15">
        <v>0.90400120126055339</v>
      </c>
      <c r="D177" s="15">
        <v>0.92147977451428731</v>
      </c>
      <c r="E177" s="15">
        <v>0.89965750781813503</v>
      </c>
      <c r="F177" s="15">
        <v>0.95156863168356853</v>
      </c>
      <c r="G177" s="15">
        <v>0.87929191874067469</v>
      </c>
      <c r="H177" s="15">
        <v>0.88391783184765105</v>
      </c>
      <c r="I177" s="15">
        <v>0.88643523606458985</v>
      </c>
      <c r="J177" s="15">
        <v>0.92053148120758854</v>
      </c>
      <c r="K177" s="15">
        <v>0.78603692129618852</v>
      </c>
      <c r="L177" s="15">
        <v>0.81605748993495819</v>
      </c>
      <c r="M177" s="15">
        <v>0.85786657502435903</v>
      </c>
      <c r="N177" s="15">
        <v>0.90828021434882522</v>
      </c>
      <c r="O177" s="15">
        <v>1.1056909959900969</v>
      </c>
      <c r="P177" s="15">
        <v>1.0869100262245983</v>
      </c>
      <c r="Q177" s="15">
        <v>1.0801312107385699</v>
      </c>
      <c r="R177" s="15">
        <v>1.1666609680166862</v>
      </c>
      <c r="S177" s="15">
        <v>1.1192261820906833</v>
      </c>
      <c r="T177" s="15">
        <v>1.0975125194284219</v>
      </c>
      <c r="U177" s="15">
        <v>1.1116403097589513</v>
      </c>
      <c r="V177" s="15">
        <v>1.043182995800797</v>
      </c>
      <c r="W177" s="15">
        <v>1.0866047616253318</v>
      </c>
      <c r="X177" s="15">
        <v>1.1160689030808641</v>
      </c>
      <c r="Y177" s="15">
        <v>0.96633620370214834</v>
      </c>
      <c r="Z177" s="15">
        <v>1.1498026269821959</v>
      </c>
      <c r="AA177" s="15">
        <v>1.107153487733427</v>
      </c>
      <c r="AB177" s="15">
        <v>1.0898538461904634</v>
      </c>
      <c r="AC177" s="15">
        <v>1.1559085280927699</v>
      </c>
    </row>
    <row r="178" spans="1:29" ht="17.25" x14ac:dyDescent="0.3">
      <c r="A178" s="16" t="s">
        <v>95</v>
      </c>
      <c r="B178" s="11"/>
      <c r="C178" s="15">
        <v>1.5380203245990693</v>
      </c>
      <c r="D178" s="15">
        <v>1.5111980378528223</v>
      </c>
      <c r="E178" s="15">
        <v>1.4951027295754327</v>
      </c>
      <c r="F178" s="15">
        <v>1.5408472444504697</v>
      </c>
      <c r="G178" s="15">
        <v>1.4997520274806302</v>
      </c>
      <c r="H178" s="15">
        <v>1.4955441750866678</v>
      </c>
      <c r="I178" s="15">
        <v>1.4384915378166871</v>
      </c>
      <c r="J178" s="15">
        <v>1.4251580275620352</v>
      </c>
      <c r="K178" s="15">
        <v>1.2870886717623267</v>
      </c>
      <c r="L178" s="15">
        <v>1.2046461102692789</v>
      </c>
      <c r="M178" s="15">
        <v>1.2377412436617261</v>
      </c>
      <c r="N178" s="15">
        <v>1.2903004445478101</v>
      </c>
      <c r="O178" s="15">
        <v>1.6272063320871055</v>
      </c>
      <c r="P178" s="15">
        <v>1.5740894554632667</v>
      </c>
      <c r="Q178" s="15">
        <v>1.5533304722815138</v>
      </c>
      <c r="R178" s="15">
        <v>1.6586309861239177</v>
      </c>
      <c r="S178" s="15">
        <v>1.641992119595177</v>
      </c>
      <c r="T178" s="15">
        <v>1.599007140628983</v>
      </c>
      <c r="U178" s="15">
        <v>1.6089448550360954</v>
      </c>
      <c r="V178" s="15">
        <v>1.438933246177001</v>
      </c>
      <c r="W178" s="15">
        <v>1.4738583361702333</v>
      </c>
      <c r="X178" s="15">
        <v>1.5747424392082208</v>
      </c>
      <c r="Y178" s="15">
        <v>1.4893996638314591</v>
      </c>
      <c r="Z178" s="15">
        <v>1.6398589733263551</v>
      </c>
      <c r="AA178" s="15">
        <v>1.6096559259918453</v>
      </c>
      <c r="AB178" s="15">
        <v>1.5676344386899361</v>
      </c>
      <c r="AC178" s="15">
        <v>1.7323794418809551</v>
      </c>
    </row>
    <row r="179" spans="1:29" ht="17.25" x14ac:dyDescent="0.3">
      <c r="A179" s="16" t="s">
        <v>96</v>
      </c>
      <c r="B179" s="11"/>
      <c r="C179" s="15">
        <v>2.3470698335920109E-2</v>
      </c>
      <c r="D179" s="15">
        <v>2.3556804218618499E-2</v>
      </c>
      <c r="E179" s="15">
        <v>2.2242141460340561E-2</v>
      </c>
      <c r="F179" s="15">
        <v>2.2876982904570759E-2</v>
      </c>
      <c r="G179" s="15">
        <v>2.3758202963867138E-2</v>
      </c>
      <c r="H179" s="15">
        <v>2.3459429416578637E-2</v>
      </c>
      <c r="I179" s="15">
        <v>2.4317455328244524E-2</v>
      </c>
      <c r="J179" s="15">
        <v>2.4448934302787106E-2</v>
      </c>
      <c r="K179" s="15">
        <v>2.5984571754463209E-2</v>
      </c>
      <c r="L179" s="15">
        <v>2.8176021789382409E-2</v>
      </c>
      <c r="M179" s="15">
        <v>3.0157711696737921E-2</v>
      </c>
      <c r="N179" s="15">
        <v>3.1512113995344856E-2</v>
      </c>
      <c r="O179" s="15">
        <v>4.124514598265934E-2</v>
      </c>
      <c r="P179" s="15">
        <v>4.2786148804562142E-2</v>
      </c>
      <c r="Q179" s="15">
        <v>4.4466854804548241E-2</v>
      </c>
      <c r="R179" s="15">
        <v>4.6855164020543495E-2</v>
      </c>
      <c r="S179" s="15">
        <v>4.6648476890032355E-2</v>
      </c>
      <c r="T179" s="15">
        <v>4.7286659864228586E-2</v>
      </c>
      <c r="U179" s="15">
        <v>4.8574592001236039E-2</v>
      </c>
      <c r="V179" s="15">
        <v>4.4141030418747951E-2</v>
      </c>
      <c r="W179" s="15">
        <v>4.214744718095139E-2</v>
      </c>
      <c r="X179" s="15">
        <v>4.306193856893669E-2</v>
      </c>
      <c r="Y179" s="15">
        <v>4.6679790256690591E-2</v>
      </c>
      <c r="Z179" s="15">
        <v>5.4068644676659804E-2</v>
      </c>
      <c r="AA179" s="15">
        <v>5.2213590557797895E-2</v>
      </c>
      <c r="AB179" s="15">
        <v>5.2181034346770169E-2</v>
      </c>
      <c r="AC179" s="15">
        <v>5.0788295546884306E-2</v>
      </c>
    </row>
    <row r="180" spans="1:29" ht="17.25" x14ac:dyDescent="0.3">
      <c r="A180" s="16" t="s">
        <v>97</v>
      </c>
      <c r="B180" s="10"/>
      <c r="C180" s="15">
        <v>1.3787332095747807E-2</v>
      </c>
      <c r="D180" s="15">
        <v>1.2003120725005395E-2</v>
      </c>
      <c r="E180" s="15">
        <v>1.7649711909809563E-2</v>
      </c>
      <c r="F180" s="15">
        <v>1.0483830866403235E-2</v>
      </c>
      <c r="G180" s="15">
        <v>1.7937960511647928E-2</v>
      </c>
      <c r="H180" s="15">
        <v>2.0408424885346884E-2</v>
      </c>
      <c r="I180" s="15">
        <v>1.3633538728907485E-2</v>
      </c>
      <c r="J180" s="15">
        <v>1.6321808446854453E-2</v>
      </c>
      <c r="K180" s="15">
        <v>1.487078681344897E-2</v>
      </c>
      <c r="L180" s="15">
        <v>1.5451646055498451E-2</v>
      </c>
      <c r="M180" s="15">
        <v>1.7011961054435747E-2</v>
      </c>
      <c r="N180" s="15">
        <v>1.6603217345080114E-2</v>
      </c>
      <c r="O180" s="15">
        <v>1.6707097090981445E-2</v>
      </c>
      <c r="P180" s="15">
        <v>1.6338956378991371E-2</v>
      </c>
      <c r="Q180" s="15">
        <v>1.8398362855633114E-2</v>
      </c>
      <c r="R180" s="15">
        <v>1.9318067652999097E-2</v>
      </c>
      <c r="S180" s="15">
        <v>2.6565936824848559E-2</v>
      </c>
      <c r="T180" s="15">
        <v>2.145655426755054E-2</v>
      </c>
      <c r="U180" s="15">
        <v>2.0086485016820407E-2</v>
      </c>
      <c r="V180" s="15">
        <v>3.9484398400331848E-2</v>
      </c>
      <c r="W180" s="15">
        <v>1.8887563550769915E-2</v>
      </c>
      <c r="X180" s="15">
        <v>1.5457165342697166E-2</v>
      </c>
      <c r="Y180" s="15">
        <v>2.138318810125045E-2</v>
      </c>
      <c r="Z180" s="15">
        <v>1.4306640906578127E-2</v>
      </c>
      <c r="AA180" s="15">
        <v>2.8687397684961338E-2</v>
      </c>
      <c r="AB180" s="15">
        <v>2.1179221980098969E-2</v>
      </c>
      <c r="AC180" s="15">
        <v>2.3167798640910772E-2</v>
      </c>
    </row>
    <row r="181" spans="1:29" ht="5.25" customHeight="1" x14ac:dyDescent="0.3">
      <c r="A181" s="16"/>
      <c r="B181" s="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ht="17.25" x14ac:dyDescent="0.3">
      <c r="A182" s="16" t="s">
        <v>158</v>
      </c>
      <c r="B182" s="10"/>
      <c r="C182" s="15">
        <v>0.65684358216423988</v>
      </c>
      <c r="D182" s="15">
        <v>0.66488871792794302</v>
      </c>
      <c r="E182" s="15">
        <v>0.67606047620814824</v>
      </c>
      <c r="F182" s="15">
        <v>0.67572972052462443</v>
      </c>
      <c r="G182" s="15">
        <v>0.67207890266817372</v>
      </c>
      <c r="H182" s="15">
        <v>0.68700899135568838</v>
      </c>
      <c r="I182" s="15">
        <v>0.68334997993088975</v>
      </c>
      <c r="J182" s="15">
        <v>0.68704663963908374</v>
      </c>
      <c r="K182" s="15">
        <v>0.67535954793847541</v>
      </c>
      <c r="L182" s="15">
        <v>0.69384826248480469</v>
      </c>
      <c r="M182" s="15">
        <v>0.69321082681160684</v>
      </c>
      <c r="N182" s="15">
        <v>0.69780045946204394</v>
      </c>
      <c r="O182" s="15">
        <v>0.69548661929378919</v>
      </c>
      <c r="P182" s="15">
        <v>0.70147870740448826</v>
      </c>
      <c r="Q182" s="15">
        <v>0.68150591598244958</v>
      </c>
      <c r="R182" s="15">
        <v>0.679831792423508</v>
      </c>
      <c r="S182" s="15">
        <v>0.66428759885332189</v>
      </c>
      <c r="T182" s="15">
        <v>0.65268953267239138</v>
      </c>
      <c r="U182" s="15">
        <v>0.65842115644386356</v>
      </c>
      <c r="V182" s="15">
        <v>0.64627128176707016</v>
      </c>
      <c r="W182" s="15">
        <v>0.6311996266297073</v>
      </c>
      <c r="X182" s="15">
        <v>0.63234200587585743</v>
      </c>
      <c r="Y182" s="15">
        <v>0.62890771685011593</v>
      </c>
      <c r="Z182" s="15">
        <v>0.63382390636525998</v>
      </c>
      <c r="AA182" s="15">
        <v>0.62811550780753778</v>
      </c>
      <c r="AB182" s="15">
        <v>0.63086278225156667</v>
      </c>
      <c r="AC182" s="15">
        <v>0.63790905695703126</v>
      </c>
    </row>
    <row r="183" spans="1:29" ht="17.25" x14ac:dyDescent="0.3">
      <c r="A183" s="21" t="s">
        <v>159</v>
      </c>
      <c r="B183" s="20"/>
      <c r="C183" s="15">
        <v>1.0257238755892313</v>
      </c>
      <c r="D183" s="15">
        <v>1.0128390256240378</v>
      </c>
      <c r="E183" s="15">
        <v>0.97707428727412915</v>
      </c>
      <c r="F183" s="15">
        <v>0.99189811948482287</v>
      </c>
      <c r="G183" s="15">
        <v>1.0097953372795094</v>
      </c>
      <c r="H183" s="15">
        <v>0.97949154142598827</v>
      </c>
      <c r="I183" s="15">
        <v>0.96786747574255161</v>
      </c>
      <c r="J183" s="15">
        <v>0.98984685878156098</v>
      </c>
      <c r="K183" s="15">
        <v>1.0219711430404448</v>
      </c>
      <c r="L183" s="15">
        <v>1.0078999193410616</v>
      </c>
      <c r="M183" s="15">
        <v>0.98532030710571106</v>
      </c>
      <c r="N183" s="15">
        <v>1.0178453566146553</v>
      </c>
      <c r="O183" s="15">
        <v>1.0131303665218763</v>
      </c>
      <c r="P183" s="15">
        <v>0.99443199904499058</v>
      </c>
      <c r="Q183" s="15">
        <v>0.99987372232931748</v>
      </c>
      <c r="R183" s="15">
        <v>1.0382500890769308</v>
      </c>
      <c r="S183" s="15">
        <v>1.0296536325052441</v>
      </c>
      <c r="T183" s="15">
        <v>1.0257906903389431</v>
      </c>
      <c r="U183" s="15">
        <v>1.0492809193901178</v>
      </c>
      <c r="V183" s="15">
        <v>1.0579564819947507</v>
      </c>
      <c r="W183" s="15">
        <v>1.1119504717625597</v>
      </c>
      <c r="X183" s="15">
        <v>1.0950732140915667</v>
      </c>
      <c r="Y183" s="15">
        <v>1.1091424246481172</v>
      </c>
      <c r="Z183" s="15">
        <v>1.1462015335085338</v>
      </c>
      <c r="AA183" s="15">
        <v>1.1457415893385483</v>
      </c>
      <c r="AB183" s="15">
        <v>1.1496945411074513</v>
      </c>
      <c r="AC183" s="15">
        <v>1.1158164262591979</v>
      </c>
    </row>
    <row r="184" spans="1:29" ht="17.25" x14ac:dyDescent="0.3">
      <c r="A184" s="21" t="s">
        <v>98</v>
      </c>
      <c r="B184" s="20"/>
      <c r="C184" s="15">
        <f t="shared" ref="C184:X184" si="8">C9/C59</f>
        <v>0.17746215068385005</v>
      </c>
      <c r="D184" s="15">
        <f t="shared" si="8"/>
        <v>0.18159678683780703</v>
      </c>
      <c r="E184" s="15">
        <f t="shared" si="8"/>
        <v>0.17117408704237985</v>
      </c>
      <c r="F184" s="15">
        <f t="shared" si="8"/>
        <v>0.19146716721517026</v>
      </c>
      <c r="G184" s="15">
        <f t="shared" si="8"/>
        <v>0.18243891696475295</v>
      </c>
      <c r="H184" s="15">
        <f t="shared" si="8"/>
        <v>0.17464931502787642</v>
      </c>
      <c r="I184" s="15">
        <f t="shared" si="8"/>
        <v>0.18916754171254835</v>
      </c>
      <c r="J184" s="15">
        <f t="shared" si="8"/>
        <v>0.18575321723163613</v>
      </c>
      <c r="K184" s="15">
        <f t="shared" si="8"/>
        <v>0.19800987621137908</v>
      </c>
      <c r="L184" s="15">
        <f t="shared" si="8"/>
        <v>0.17251387343780905</v>
      </c>
      <c r="M184" s="15">
        <f t="shared" si="8"/>
        <v>0.1692742782168439</v>
      </c>
      <c r="N184" s="15">
        <f t="shared" si="8"/>
        <v>0.16765816658646576</v>
      </c>
      <c r="O184" s="15">
        <f t="shared" si="8"/>
        <v>0.16282291029995846</v>
      </c>
      <c r="P184" s="15">
        <f t="shared" si="8"/>
        <v>0.15853183290138231</v>
      </c>
      <c r="Q184" s="15">
        <f t="shared" si="8"/>
        <v>0.19156207776044182</v>
      </c>
      <c r="R184" s="15">
        <f t="shared" si="8"/>
        <v>0.20350716187710205</v>
      </c>
      <c r="S184" s="15">
        <f t="shared" si="8"/>
        <v>0.19467791599181436</v>
      </c>
      <c r="T184" s="15">
        <f t="shared" si="8"/>
        <v>0.20945232364698887</v>
      </c>
      <c r="U184" s="15">
        <f t="shared" si="8"/>
        <v>0.19288980850260781</v>
      </c>
      <c r="V184" s="15">
        <f t="shared" si="8"/>
        <v>0.21061261633474979</v>
      </c>
      <c r="W184" s="15">
        <f t="shared" si="8"/>
        <v>0.227433095458069</v>
      </c>
      <c r="X184" s="15">
        <f t="shared" si="8"/>
        <v>0.22023799977864403</v>
      </c>
      <c r="Y184" s="15">
        <f t="shared" ref="Y184:Z184" si="9">Y9/Y59</f>
        <v>0.20403417275182534</v>
      </c>
      <c r="Z184" s="15">
        <f t="shared" si="9"/>
        <v>0.18669308988452929</v>
      </c>
      <c r="AA184" s="15">
        <f t="shared" ref="AA184:AB184" si="10">AA9/AA59</f>
        <v>0.17877469818174097</v>
      </c>
      <c r="AB184" s="15">
        <f t="shared" si="10"/>
        <v>0.18089577118378478</v>
      </c>
      <c r="AC184" s="15">
        <f t="shared" ref="AC184" si="11">AC9/AC59</f>
        <v>0.18264596034082256</v>
      </c>
    </row>
    <row r="185" spans="1:29" ht="17.25" x14ac:dyDescent="0.3">
      <c r="A185" s="16" t="s">
        <v>100</v>
      </c>
      <c r="B185" s="10"/>
      <c r="C185" s="15">
        <v>0.12132059046649353</v>
      </c>
      <c r="D185" s="15">
        <v>0.12395864866506737</v>
      </c>
      <c r="E185" s="15">
        <v>0.11555745995015737</v>
      </c>
      <c r="F185" s="15">
        <v>0.11859356570826095</v>
      </c>
      <c r="G185" s="15">
        <v>0.11975930643251674</v>
      </c>
      <c r="H185" s="15">
        <v>0.12363933546872248</v>
      </c>
      <c r="I185" s="15">
        <v>0.12275037520213167</v>
      </c>
      <c r="J185" s="15">
        <v>0.12188426876802311</v>
      </c>
      <c r="K185" s="15">
        <v>0.11559756188454663</v>
      </c>
      <c r="L185" s="15">
        <v>0.11921242653056185</v>
      </c>
      <c r="M185" s="15">
        <v>0.12367576378797691</v>
      </c>
      <c r="N185" s="15">
        <v>0.12177637658241315</v>
      </c>
      <c r="O185" s="15">
        <v>0.11705927696548836</v>
      </c>
      <c r="P185" s="15">
        <v>0.12059824327144894</v>
      </c>
      <c r="Q185" s="15">
        <v>0.12443445492781516</v>
      </c>
      <c r="R185" s="15">
        <v>0.12043767678127824</v>
      </c>
      <c r="S185" s="15">
        <v>0.1191252708456739</v>
      </c>
      <c r="T185" s="15">
        <v>0.12351653148922503</v>
      </c>
      <c r="U185" s="15">
        <v>0.12301354783630376</v>
      </c>
      <c r="V185" s="15">
        <v>0.12490032015751591</v>
      </c>
      <c r="W185" s="15">
        <v>0.10499989709988149</v>
      </c>
      <c r="X185" s="15">
        <v>0.10327246251303535</v>
      </c>
      <c r="Y185" s="15">
        <v>0.10574290761479488</v>
      </c>
      <c r="Z185" s="15">
        <v>0.10802696048021436</v>
      </c>
      <c r="AA185" s="15">
        <v>0.102339553267591</v>
      </c>
      <c r="AB185" s="15">
        <v>0.10628026573033166</v>
      </c>
      <c r="AC185" s="15">
        <v>0.10938514284501</v>
      </c>
    </row>
    <row r="186" spans="1:29" ht="17.25" x14ac:dyDescent="0.3">
      <c r="A186" s="16" t="s">
        <v>99</v>
      </c>
      <c r="B186" s="12"/>
      <c r="C186" s="15">
        <f t="shared" ref="C186:W186" si="12">(C85-C47)/(C54-C47)</f>
        <v>8.0014077726028615E-2</v>
      </c>
      <c r="D186" s="15">
        <f t="shared" si="12"/>
        <v>8.39034611870451E-2</v>
      </c>
      <c r="E186" s="15">
        <f t="shared" si="12"/>
        <v>7.3509326803710653E-2</v>
      </c>
      <c r="F186" s="15">
        <f t="shared" si="12"/>
        <v>7.6773254108293429E-2</v>
      </c>
      <c r="G186" s="15">
        <f t="shared" si="12"/>
        <v>7.8760870028967631E-2</v>
      </c>
      <c r="H186" s="15">
        <f t="shared" si="12"/>
        <v>8.3058744186810307E-2</v>
      </c>
      <c r="I186" s="15">
        <f t="shared" si="12"/>
        <v>8.2883049930009833E-2</v>
      </c>
      <c r="J186" s="15">
        <f t="shared" si="12"/>
        <v>8.2640151128477626E-2</v>
      </c>
      <c r="K186" s="15">
        <f t="shared" si="12"/>
        <v>7.8019084433759142E-2</v>
      </c>
      <c r="L186" s="15">
        <f t="shared" si="12"/>
        <v>8.0580000564410129E-2</v>
      </c>
      <c r="M186" s="15">
        <f t="shared" si="12"/>
        <v>8.5645582212054816E-2</v>
      </c>
      <c r="N186" s="15">
        <f t="shared" si="12"/>
        <v>8.4725140125906387E-2</v>
      </c>
      <c r="O186" s="15">
        <f t="shared" si="12"/>
        <v>8.0466473887581214E-2</v>
      </c>
      <c r="P186" s="15">
        <f t="shared" si="12"/>
        <v>8.2959624097350027E-2</v>
      </c>
      <c r="Q186" s="15">
        <f t="shared" si="12"/>
        <v>8.7109742331667489E-2</v>
      </c>
      <c r="R186" s="15">
        <f t="shared" si="12"/>
        <v>8.380201657934197E-2</v>
      </c>
      <c r="S186" s="15">
        <f t="shared" si="12"/>
        <v>8.2503674381750394E-2</v>
      </c>
      <c r="T186" s="15">
        <f t="shared" si="12"/>
        <v>8.744812316418242E-2</v>
      </c>
      <c r="U186" s="15">
        <f t="shared" si="12"/>
        <v>8.6547923135331245E-2</v>
      </c>
      <c r="V186" s="15">
        <f t="shared" si="12"/>
        <v>9.0443004554508447E-2</v>
      </c>
      <c r="W186" s="15">
        <f t="shared" si="12"/>
        <v>6.9561637581111557E-2</v>
      </c>
      <c r="X186" s="15">
        <f t="shared" ref="X186:AC186" si="13">(X85-X47)/(X54-X47)</f>
        <v>7.0371769640473578E-2</v>
      </c>
      <c r="Y186" s="15">
        <f t="shared" si="13"/>
        <v>7.2351187213510693E-2</v>
      </c>
      <c r="Z186" s="15">
        <f t="shared" si="13"/>
        <v>7.5951865498843446E-2</v>
      </c>
      <c r="AA186" s="15">
        <f t="shared" si="13"/>
        <v>6.9620226089957674E-2</v>
      </c>
      <c r="AB186" s="15">
        <f t="shared" si="13"/>
        <v>7.3719253957130151E-2</v>
      </c>
      <c r="AC186" s="15">
        <f t="shared" si="13"/>
        <v>7.8898761932232594E-2</v>
      </c>
    </row>
    <row r="187" spans="1:29" ht="17.25" x14ac:dyDescent="0.3">
      <c r="A187" s="16" t="s">
        <v>101</v>
      </c>
      <c r="B187" s="12"/>
      <c r="C187" s="15">
        <f>C84/C85</f>
        <v>4.6267377335568689E-2</v>
      </c>
      <c r="D187" s="15">
        <f t="shared" ref="D187:W187" si="14">D84/D85</f>
        <v>4.7343709759532636E-2</v>
      </c>
      <c r="E187" s="15">
        <f t="shared" si="14"/>
        <v>4.655010886222994E-2</v>
      </c>
      <c r="F187" s="15">
        <f t="shared" si="14"/>
        <v>4.2740676448401183E-2</v>
      </c>
      <c r="G187" s="15">
        <f t="shared" si="14"/>
        <v>4.4776954808376769E-2</v>
      </c>
      <c r="H187" s="15">
        <f t="shared" si="14"/>
        <v>4.6738356466163609E-2</v>
      </c>
      <c r="I187" s="15">
        <f t="shared" si="14"/>
        <v>4.7702622383594226E-2</v>
      </c>
      <c r="J187" s="15">
        <f t="shared" si="14"/>
        <v>4.8058874669921883E-2</v>
      </c>
      <c r="K187" s="15">
        <f t="shared" si="14"/>
        <v>4.9267262823325178E-2</v>
      </c>
      <c r="L187" s="15">
        <f t="shared" si="14"/>
        <v>5.1095010047928699E-2</v>
      </c>
      <c r="M187" s="15">
        <f t="shared" si="14"/>
        <v>5.3018897232807623E-2</v>
      </c>
      <c r="N187" s="15">
        <f t="shared" si="14"/>
        <v>5.4362211209523205E-2</v>
      </c>
      <c r="O187" s="15">
        <f t="shared" si="14"/>
        <v>5.6506044191890828E-2</v>
      </c>
      <c r="P187" s="15">
        <f t="shared" si="14"/>
        <v>5.7070511790098914E-2</v>
      </c>
      <c r="Q187" s="15">
        <f t="shared" si="14"/>
        <v>5.6930352667098186E-2</v>
      </c>
      <c r="R187" s="15">
        <f t="shared" si="14"/>
        <v>5.5838969211954324E-2</v>
      </c>
      <c r="S187" s="15">
        <f t="shared" si="14"/>
        <v>5.4728609835009649E-2</v>
      </c>
      <c r="T187" s="15">
        <f t="shared" si="14"/>
        <v>5.6453249586588608E-2</v>
      </c>
      <c r="U187" s="15">
        <f>U84/U85</f>
        <v>5.7374450345746814E-2</v>
      </c>
      <c r="V187" s="15">
        <f t="shared" si="14"/>
        <v>5.8174191961884253E-2</v>
      </c>
      <c r="W187" s="15">
        <f t="shared" si="14"/>
        <v>5.1482446000646637E-2</v>
      </c>
      <c r="X187" s="15">
        <f t="shared" ref="X187:AC187" si="15">X84/X85</f>
        <v>7.2025959365923195E-2</v>
      </c>
      <c r="Y187" s="15">
        <f t="shared" si="15"/>
        <v>6.4841936033520578E-2</v>
      </c>
      <c r="Z187" s="15">
        <f t="shared" si="15"/>
        <v>6.5316881805984328E-2</v>
      </c>
      <c r="AA187" s="15">
        <f t="shared" si="15"/>
        <v>5.5967214004867857E-2</v>
      </c>
      <c r="AB187" s="15">
        <f t="shared" si="15"/>
        <v>5.7033641535704983E-2</v>
      </c>
      <c r="AC187" s="15">
        <f t="shared" si="15"/>
        <v>2.9126063195454794E-3</v>
      </c>
    </row>
    <row r="188" spans="1:29" ht="5.25" customHeight="1" x14ac:dyDescent="0.3">
      <c r="A188" s="16"/>
      <c r="B188" s="10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29" ht="17.25" x14ac:dyDescent="0.25">
      <c r="A189" s="18"/>
      <c r="B189" s="1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7.25" x14ac:dyDescent="0.3">
      <c r="A190" s="16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7.25" x14ac:dyDescent="0.3">
      <c r="A191" s="16"/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7.25" x14ac:dyDescent="0.3">
      <c r="A192" s="16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7.25" x14ac:dyDescent="0.3">
      <c r="A193" s="16"/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7.25" x14ac:dyDescent="0.3">
      <c r="B194" s="1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7.25" x14ac:dyDescent="0.3">
      <c r="A195" s="16"/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7.25" x14ac:dyDescent="0.3"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7.25" x14ac:dyDescent="0.3"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7.25" x14ac:dyDescent="0.3"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7.25" x14ac:dyDescent="0.3">
      <c r="B199" s="1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7.25" x14ac:dyDescent="0.3">
      <c r="A200" s="13"/>
      <c r="B200" s="12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7.25" x14ac:dyDescent="0.3">
      <c r="A201" s="13"/>
      <c r="B201" s="12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7.25" x14ac:dyDescent="0.3">
      <c r="A202" s="13"/>
      <c r="B202" s="12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7.25" x14ac:dyDescent="0.3">
      <c r="A203" s="13"/>
      <c r="B203" s="12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7.25" x14ac:dyDescent="0.3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7.25" x14ac:dyDescent="0.3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7.25" x14ac:dyDescent="0.3">
      <c r="A206" s="9"/>
      <c r="B206" s="11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7.25" x14ac:dyDescent="0.3">
      <c r="A207" s="9"/>
      <c r="B207" s="1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7.25" x14ac:dyDescent="0.3">
      <c r="A208" s="9"/>
      <c r="B208" s="8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2:29" ht="17.25" x14ac:dyDescent="0.3">
      <c r="B209" s="3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2:29" ht="17.25" x14ac:dyDescent="0.3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7.25" x14ac:dyDescent="0.3">
      <c r="B211" s="3"/>
      <c r="C211" s="2"/>
      <c r="D211" s="6"/>
      <c r="E211" s="6"/>
      <c r="F211" s="2"/>
      <c r="G211" s="2"/>
      <c r="H211" s="2"/>
      <c r="I211" s="2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7.25" x14ac:dyDescent="0.3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7.25" x14ac:dyDescent="0.3"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ht="17.25" x14ac:dyDescent="0.3"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ht="17.25" x14ac:dyDescent="0.3"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ht="17.25" x14ac:dyDescent="0.3"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ht="17.25" x14ac:dyDescent="0.3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7.25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7.25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7.25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7.25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7.25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7.25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7.25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3:29" ht="17.25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3:29" ht="17.25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3:29" ht="17.25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3:29" ht="17.25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3:29" ht="17.25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3:29" ht="17.25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3:29" ht="17.25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3:29" ht="17.25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3:29" ht="17.25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3:29" ht="17.25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3:29" ht="17.25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3:29" ht="17.25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3:29" ht="17.25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3:29" ht="17.25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3:29" ht="17.25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</sheetData>
  <mergeCells count="85">
    <mergeCell ref="S6:S7"/>
    <mergeCell ref="P161:P162"/>
    <mergeCell ref="Q161:Q162"/>
    <mergeCell ref="R161:R162"/>
    <mergeCell ref="S161:S162"/>
    <mergeCell ref="U93:U94"/>
    <mergeCell ref="P93:P94"/>
    <mergeCell ref="Q93:Q94"/>
    <mergeCell ref="R93:R94"/>
    <mergeCell ref="S93:S94"/>
    <mergeCell ref="T93:T94"/>
    <mergeCell ref="T161:T162"/>
    <mergeCell ref="U161:U162"/>
    <mergeCell ref="G161:G162"/>
    <mergeCell ref="H161:H162"/>
    <mergeCell ref="E6:E7"/>
    <mergeCell ref="F6:F7"/>
    <mergeCell ref="G6:G7"/>
    <mergeCell ref="E161:E162"/>
    <mergeCell ref="F161:F162"/>
    <mergeCell ref="G93:G94"/>
    <mergeCell ref="H93:H94"/>
    <mergeCell ref="E93:E94"/>
    <mergeCell ref="F93:F94"/>
    <mergeCell ref="H6:H7"/>
    <mergeCell ref="N161:N162"/>
    <mergeCell ref="O161:O162"/>
    <mergeCell ref="I93:I94"/>
    <mergeCell ref="J93:J94"/>
    <mergeCell ref="K93:K94"/>
    <mergeCell ref="L93:L94"/>
    <mergeCell ref="M93:M94"/>
    <mergeCell ref="I161:I162"/>
    <mergeCell ref="O93:O94"/>
    <mergeCell ref="N93:N94"/>
    <mergeCell ref="J161:J162"/>
    <mergeCell ref="K161:K162"/>
    <mergeCell ref="L161:L162"/>
    <mergeCell ref="M161:M162"/>
    <mergeCell ref="A6:A7"/>
    <mergeCell ref="C6:C7"/>
    <mergeCell ref="D6:D7"/>
    <mergeCell ref="A161:A162"/>
    <mergeCell ref="C161:C162"/>
    <mergeCell ref="D161:D162"/>
    <mergeCell ref="A93:A94"/>
    <mergeCell ref="C93:C94"/>
    <mergeCell ref="D93:D94"/>
    <mergeCell ref="I6:I7"/>
    <mergeCell ref="J6:J7"/>
    <mergeCell ref="K6:K7"/>
    <mergeCell ref="L6:L7"/>
    <mergeCell ref="M6:M7"/>
    <mergeCell ref="Q6:Q7"/>
    <mergeCell ref="R6:R7"/>
    <mergeCell ref="N6:N7"/>
    <mergeCell ref="O6:O7"/>
    <mergeCell ref="P6:P7"/>
    <mergeCell ref="V161:V162"/>
    <mergeCell ref="W161:W162"/>
    <mergeCell ref="V6:V7"/>
    <mergeCell ref="V93:V94"/>
    <mergeCell ref="T6:T7"/>
    <mergeCell ref="U6:U7"/>
    <mergeCell ref="W6:W7"/>
    <mergeCell ref="W93:W94"/>
    <mergeCell ref="X6:X7"/>
    <mergeCell ref="X93:X94"/>
    <mergeCell ref="X161:X162"/>
    <mergeCell ref="Z6:Z7"/>
    <mergeCell ref="Z93:Z94"/>
    <mergeCell ref="Z161:Z162"/>
    <mergeCell ref="Y6:Y7"/>
    <mergeCell ref="Y93:Y94"/>
    <mergeCell ref="Y161:Y162"/>
    <mergeCell ref="AC6:AC7"/>
    <mergeCell ref="AC93:AC94"/>
    <mergeCell ref="AC161:AC162"/>
    <mergeCell ref="AC1:AC4"/>
    <mergeCell ref="AA6:AA7"/>
    <mergeCell ref="AA93:AA94"/>
    <mergeCell ref="AA161:AA162"/>
    <mergeCell ref="AB6:AB7"/>
    <mergeCell ref="AB93:AB94"/>
    <mergeCell ref="AB161:AB162"/>
  </mergeCells>
  <phoneticPr fontId="20" type="noConversion"/>
  <pageMargins left="0.7" right="0.7" top="0.75" bottom="0.75" header="0.3" footer="0.3"/>
  <pageSetup scale="38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Banco de Bogotá</vt:lpstr>
      <vt:lpstr>'Banco de Bogotá'!Área_de_impresión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Max Franky Estepa</dc:creator>
  <cp:lastModifiedBy>Toro Avila, Santiago</cp:lastModifiedBy>
  <dcterms:created xsi:type="dcterms:W3CDTF">2020-03-16T21:57:55Z</dcterms:created>
  <dcterms:modified xsi:type="dcterms:W3CDTF">2021-11-30T04:42:55Z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e2a8e1-170a-4b58-82e0-a69a95d3c6aa_Enabled">
    <vt:lpwstr>true</vt:lpwstr>
  </property>
  <property fmtid="{D5CDD505-2E9C-101B-9397-08002B2CF9AE}" pid="3" name="MSIP_Label_09e2a8e1-170a-4b58-82e0-a69a95d3c6aa_SetDate">
    <vt:lpwstr>2021-11-30T04:42:45Z</vt:lpwstr>
  </property>
  <property fmtid="{D5CDD505-2E9C-101B-9397-08002B2CF9AE}" pid="4" name="MSIP_Label_09e2a8e1-170a-4b58-82e0-a69a95d3c6aa_Method">
    <vt:lpwstr>Privileged</vt:lpwstr>
  </property>
  <property fmtid="{D5CDD505-2E9C-101B-9397-08002B2CF9AE}" pid="5" name="MSIP_Label_09e2a8e1-170a-4b58-82e0-a69a95d3c6aa_Name">
    <vt:lpwstr>09e2a8e1-170a-4b58-82e0-a69a95d3c6aa</vt:lpwstr>
  </property>
  <property fmtid="{D5CDD505-2E9C-101B-9397-08002B2CF9AE}" pid="6" name="MSIP_Label_09e2a8e1-170a-4b58-82e0-a69a95d3c6aa_SiteId">
    <vt:lpwstr>daa4d0ab-0563-4108-9916-441c45c84ae9</vt:lpwstr>
  </property>
  <property fmtid="{D5CDD505-2E9C-101B-9397-08002B2CF9AE}" pid="7" name="MSIP_Label_09e2a8e1-170a-4b58-82e0-a69a95d3c6aa_ActionId">
    <vt:lpwstr>085ee895-9022-4b52-a94c-fdb11e55d4bc</vt:lpwstr>
  </property>
  <property fmtid="{D5CDD505-2E9C-101B-9397-08002B2CF9AE}" pid="8" name="MSIP_Label_09e2a8e1-170a-4b58-82e0-a69a95d3c6aa_ContentBits">
    <vt:lpwstr>0</vt:lpwstr>
  </property>
</Properties>
</file>