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gonza1\AppData\Local\Microsoft\Windows\INetCache\Content.Outlook\133MI5K2\"/>
    </mc:Choice>
  </mc:AlternateContent>
  <xr:revisionPtr revIDLastSave="0" documentId="13_ncr:1_{82017D0B-E171-4497-B60C-E5DB50DC2E19}" xr6:coauthVersionLast="47" xr6:coauthVersionMax="47" xr10:uidLastSave="{00000000-0000-0000-0000-000000000000}"/>
  <bookViews>
    <workbookView xWindow="-120" yWindow="-120" windowWidth="20730" windowHeight="11160" xr2:uid="{9AFCEC7A-ACDD-4DB1-B78D-9AF3EE9B09A3}"/>
  </bookViews>
  <sheets>
    <sheet name="Banco de Bogotá"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0" i="1" l="1"/>
  <c r="I190" i="1"/>
  <c r="H190" i="1"/>
  <c r="F190" i="1"/>
  <c r="J189" i="1"/>
  <c r="I189" i="1"/>
  <c r="H189" i="1"/>
  <c r="F189" i="1"/>
  <c r="J187" i="1"/>
  <c r="I187" i="1"/>
  <c r="H187" i="1"/>
  <c r="F187" i="1"/>
  <c r="J173" i="1"/>
  <c r="I173" i="1"/>
  <c r="H173" i="1"/>
  <c r="F173" i="1"/>
  <c r="J172" i="1"/>
  <c r="I172" i="1"/>
  <c r="H172" i="1"/>
  <c r="F172" i="1"/>
  <c r="I164" i="1"/>
  <c r="H164" i="1"/>
  <c r="G164" i="1"/>
  <c r="F164" i="1"/>
  <c r="E164" i="1"/>
  <c r="D164" i="1"/>
  <c r="C164" i="1"/>
  <c r="I96" i="1"/>
  <c r="H96" i="1"/>
  <c r="G96" i="1"/>
  <c r="F96" i="1"/>
  <c r="E96" i="1"/>
  <c r="D96" i="1"/>
  <c r="C96" i="1"/>
</calcChain>
</file>

<file path=xl/sharedStrings.xml><?xml version="1.0" encoding="utf-8"?>
<sst xmlns="http://schemas.openxmlformats.org/spreadsheetml/2006/main" count="178" uniqueCount="162">
  <si>
    <t>Banco de Bogotá</t>
  </si>
  <si>
    <t>Estados financieros consolidados según NIIF</t>
  </si>
  <si>
    <t>Estados financieros bajo NIIF</t>
  </si>
  <si>
    <t>Información en Ps. Miles de millones</t>
  </si>
  <si>
    <t>Por favor referirse a las notas para detalle de las cifras proforma.</t>
  </si>
  <si>
    <t>Balance General Consolidado</t>
  </si>
  <si>
    <t>4T20
Proforma*</t>
  </si>
  <si>
    <t>1T21
Proforma*</t>
  </si>
  <si>
    <t>2T21
Proforma*</t>
  </si>
  <si>
    <t>3T21
Proforma*</t>
  </si>
  <si>
    <t>4T21
Proforma*</t>
  </si>
  <si>
    <t>1T22</t>
  </si>
  <si>
    <t>2T22</t>
  </si>
  <si>
    <t>3T22</t>
  </si>
  <si>
    <t>Efectivo y equivalentes de efectivo</t>
  </si>
  <si>
    <t>Activos de inversión y negociación</t>
  </si>
  <si>
    <t>Inversiones en títulos de deuda para negociar</t>
  </si>
  <si>
    <t>Inversiones en instrumentos de patrimonio para negociar</t>
  </si>
  <si>
    <t>Instrumentos derivativos de negociación</t>
  </si>
  <si>
    <t>Activos financieros mantenidos para negociar</t>
  </si>
  <si>
    <t>Inversiones en títulos de deuda para la venta</t>
  </si>
  <si>
    <t>Inversiones en instrumentos de patrimonio para la venta</t>
  </si>
  <si>
    <t>Activos financieros disponibles para la venta</t>
  </si>
  <si>
    <t>Inversiones mantenidas hasta el vencimiento</t>
  </si>
  <si>
    <t>Provisiones de inversiones</t>
  </si>
  <si>
    <t>Activos financieros de inversión</t>
  </si>
  <si>
    <t>Instrumentos derivativos de cobertura</t>
  </si>
  <si>
    <t>Préstamos y cuentas por cobrar</t>
  </si>
  <si>
    <t>Cartera comercial y leasing comercial</t>
  </si>
  <si>
    <t>Comercial y leasing comercial</t>
  </si>
  <si>
    <t>Repos e interbancarios y otros</t>
  </si>
  <si>
    <t>Cartera consumo y leasing consumo</t>
  </si>
  <si>
    <t>Cartera hipotecario y leasing hipotecario</t>
  </si>
  <si>
    <t>Cartera microcreditos y leasing microcredito</t>
  </si>
  <si>
    <t>Total cartera de créditos</t>
  </si>
  <si>
    <t>Deterioro cartera</t>
  </si>
  <si>
    <t>Total préstamos y cuentas por cobrar netos</t>
  </si>
  <si>
    <t>Otras cuentas por cobrar</t>
  </si>
  <si>
    <t>Activos no corrientes mantenidos para la venta</t>
  </si>
  <si>
    <t>Inversiones en compañias controladas y asociadas</t>
  </si>
  <si>
    <t>Propiedad planta y equipo de uso propio</t>
  </si>
  <si>
    <t>Propiedad, planta y equipo derecho de uso</t>
  </si>
  <si>
    <t>Propiedades de inversión</t>
  </si>
  <si>
    <t>Activos tangibles</t>
  </si>
  <si>
    <t>Goodwill</t>
  </si>
  <si>
    <t>Derechos en contratos de concesión</t>
  </si>
  <si>
    <t>Otros activos intangibles</t>
  </si>
  <si>
    <t>Activos intangibles</t>
  </si>
  <si>
    <t>Corriente</t>
  </si>
  <si>
    <t>Diferido</t>
  </si>
  <si>
    <t>Activo por impuesto de renta</t>
  </si>
  <si>
    <t>Otros activos</t>
  </si>
  <si>
    <r>
      <t xml:space="preserve">Activos desconsolidados </t>
    </r>
    <r>
      <rPr>
        <b/>
        <vertAlign val="superscript"/>
        <sz val="13"/>
        <color rgb="FF002060"/>
        <rFont val="Calibri"/>
        <family val="2"/>
      </rPr>
      <t>1/</t>
    </r>
  </si>
  <si>
    <t>Total activos</t>
  </si>
  <si>
    <t>Pasivos financieros a valor razonable</t>
  </si>
  <si>
    <t>Depósitos de clientes</t>
  </si>
  <si>
    <t>Cuentas corrientes</t>
  </si>
  <si>
    <t>Certificados de depósito a término</t>
  </si>
  <si>
    <t>Cuentas de ahorro</t>
  </si>
  <si>
    <t>Otros depósitos</t>
  </si>
  <si>
    <t>Obligaciones financieras</t>
  </si>
  <si>
    <t>Fondos Interbancarios y overnight</t>
  </si>
  <si>
    <t>Créditos de bancos y otros</t>
  </si>
  <si>
    <t>Bonos y títulos de inversión</t>
  </si>
  <si>
    <t>Obligaciones con entidades de redescuento</t>
  </si>
  <si>
    <t>Otros</t>
  </si>
  <si>
    <t>Total pasivos financieros a costo amortizado</t>
  </si>
  <si>
    <t>Provisión para contingencias legales</t>
  </si>
  <si>
    <t>Otras provisiones</t>
  </si>
  <si>
    <t>Provisiones</t>
  </si>
  <si>
    <t>Pasivos por impuesto de renta</t>
  </si>
  <si>
    <t>Beneficios de empleados</t>
  </si>
  <si>
    <t>Otros pasivos</t>
  </si>
  <si>
    <r>
      <t xml:space="preserve">Pasivos desconsolidados </t>
    </r>
    <r>
      <rPr>
        <b/>
        <vertAlign val="superscript"/>
        <sz val="13"/>
        <color rgb="FF002060"/>
        <rFont val="Calibri"/>
        <family val="2"/>
      </rPr>
      <t>2/</t>
    </r>
  </si>
  <si>
    <t>Total pasivo</t>
  </si>
  <si>
    <t>Patrimonio atribuible a los accionistas</t>
  </si>
  <si>
    <t>Intereses no controlantes</t>
  </si>
  <si>
    <t>Total patrimonio</t>
  </si>
  <si>
    <t>Total pasivo y patrimonio</t>
  </si>
  <si>
    <t>Estado de Resultados Consolidado</t>
  </si>
  <si>
    <t>Ingreso por intereses</t>
  </si>
  <si>
    <t>Cartera de crédito</t>
  </si>
  <si>
    <t>Intereses de inversiones</t>
  </si>
  <si>
    <t>Otros ingresos por intereses</t>
  </si>
  <si>
    <t>Total ingreso por intereses</t>
  </si>
  <si>
    <t>Gastos por intereses</t>
  </si>
  <si>
    <t>Depositos de ahorro</t>
  </si>
  <si>
    <t>Total intereses sobre depósitos</t>
  </si>
  <si>
    <t>Fondos interbancarios y overnight</t>
  </si>
  <si>
    <t>Gastos totales por intereses sobre obligaciones financieras</t>
  </si>
  <si>
    <t>Total gasto por intereses</t>
  </si>
  <si>
    <t>Ingreso neto por intereses</t>
  </si>
  <si>
    <t>Pérdida por deterioro de activos financieros</t>
  </si>
  <si>
    <t>Provisión para cartera de créditos e intereses por cobrar</t>
  </si>
  <si>
    <t>Provisión para otros activos financieros</t>
  </si>
  <si>
    <t>Recuperación de activos financieros castigados</t>
  </si>
  <si>
    <t>Ingresos netos por intereses, después de pérdidas por deterioro</t>
  </si>
  <si>
    <t>Ingresos por comisiones y honorarios</t>
  </si>
  <si>
    <t>Comisiones de servicios bancarios</t>
  </si>
  <si>
    <t>Actividades fiduciarias</t>
  </si>
  <si>
    <t>Administración de fondos de pensiones y cesantías</t>
  </si>
  <si>
    <t>Servicios de almacenamiento</t>
  </si>
  <si>
    <t>Ingresos totales por comisiones y honorarios</t>
  </si>
  <si>
    <t>Gastos por comisiones y honorarios</t>
  </si>
  <si>
    <t>Ingreso neto por comisiones y honorarios</t>
  </si>
  <si>
    <t>Ingresos o gastos netos de activos o pasivos financieros mantenidos para negociar</t>
  </si>
  <si>
    <t>Otros ingresos</t>
  </si>
  <si>
    <t>Ganancia neta por diferencia en cambio</t>
  </si>
  <si>
    <t>Ganancia neta en venta de inversiones</t>
  </si>
  <si>
    <t>Utilidad venta activos no corrientes mantenidos para la venta</t>
  </si>
  <si>
    <t>Ingresos por utilidades de compañías no consolidadas y dividendos</t>
  </si>
  <si>
    <t>Ganancia neta en valoración de activos</t>
  </si>
  <si>
    <t>Otros Ingresos de operación</t>
  </si>
  <si>
    <t>Total otros ingresos</t>
  </si>
  <si>
    <t>Otros egresos</t>
  </si>
  <si>
    <t>Perdida venta activos no corrientes mantenidos para la venta</t>
  </si>
  <si>
    <t>Gastos de personal</t>
  </si>
  <si>
    <t>Gastos generales de administración</t>
  </si>
  <si>
    <t>Gastos por depreciación y amortización</t>
  </si>
  <si>
    <t>Deterioro otros activos</t>
  </si>
  <si>
    <t>Otros gastos de operación</t>
  </si>
  <si>
    <t>Total otros egresos</t>
  </si>
  <si>
    <t>Utilidad antes de impuestos</t>
  </si>
  <si>
    <t>Gasto de impuesto de renta</t>
  </si>
  <si>
    <r>
      <t xml:space="preserve">Operaciones discontinuas </t>
    </r>
    <r>
      <rPr>
        <vertAlign val="superscript"/>
        <sz val="13"/>
        <color rgb="FF002060"/>
        <rFont val="Calibri"/>
        <family val="2"/>
      </rPr>
      <t>3/</t>
    </r>
  </si>
  <si>
    <t>Ingresos netos del periodo</t>
  </si>
  <si>
    <t>Utilidad neta del periodo atribuible a:</t>
  </si>
  <si>
    <t>Intereses no Controlantes</t>
  </si>
  <si>
    <t>Utilidad neta atribuible a los accionistas</t>
  </si>
  <si>
    <t xml:space="preserve">Indicadores </t>
  </si>
  <si>
    <t xml:space="preserve">Margen Neto de Interés </t>
  </si>
  <si>
    <t>Margen Neto de Intereses de Cartera</t>
  </si>
  <si>
    <t xml:space="preserve">Margen Neto de Intereses de Inversiones </t>
  </si>
  <si>
    <t>Gastos Operacionales / Ingresos totales</t>
  </si>
  <si>
    <t>Gastos Operacionales / Promedio de los Activos Totales</t>
  </si>
  <si>
    <t>Razón ingresos por comisiones</t>
  </si>
  <si>
    <t>Tasa fiscal efectiva</t>
  </si>
  <si>
    <t>Intereses no controlantes / Ingresos netos del período</t>
  </si>
  <si>
    <t>ROAA reportados</t>
  </si>
  <si>
    <t>ROAE reportados</t>
  </si>
  <si>
    <t>Cartera Vencida superior a 30 días / Cartera Bruta</t>
  </si>
  <si>
    <t>Cartera Vencida superior a 90 dias / Cartera Bruta</t>
  </si>
  <si>
    <t>Gasto de Provisiones / Cartera Promedio</t>
  </si>
  <si>
    <t>Provisión Cartera / Cartera Vencida superior a 30 días</t>
  </si>
  <si>
    <t>Provisión Cartera / Cartera Vencida superior a 90 días</t>
  </si>
  <si>
    <t>Provisión Cartera / Cartera Bruta</t>
  </si>
  <si>
    <t>Castigos / Cartera Promedio</t>
  </si>
  <si>
    <t>Portafolio de Cartera y Leasing Neto / Activo</t>
  </si>
  <si>
    <t>Depósitos  / Portafolio de Cartera y Leasing Neto</t>
  </si>
  <si>
    <t>Efectivo / Depósitos</t>
  </si>
  <si>
    <t>Patrimonio / Activos</t>
  </si>
  <si>
    <t>Razón capital tangible</t>
  </si>
  <si>
    <t>Intereses no controlantes / Total patrimonio</t>
  </si>
  <si>
    <t>1/ Los activos desconsolidados reflejan las transacciones corporativas realizadas: la desconsolidación de Porvenir (28 de julio de 2021) y/o la escisión de BHI (25 de marzo de 2022). En consecuencia, los activos desconsolidados reflejan estas transacciones según corresponda.</t>
  </si>
  <si>
    <t>2/ Los pasivos desconsolidados reflejan las transacciones corporativas realizadas: la desconsolidación de Porvenir (28 de julio de 2021) y/o la escisión de BHI (25 de marzo de 2022). En consecuencia, los pasivos desconsolidados reflejan estas transacciones según corresponda.</t>
  </si>
  <si>
    <t>3/ Las operaciones discontinuas reflejan las transacciones corporativas realizadas: la desconsolidación de Porvenir (28 de julio de 2021) y/o la escisión de BHI (25 de marzo de 2022). En consecuencia, los resultados de operaciones discontinueas reflejan estas transacciones según corresponda.</t>
  </si>
  <si>
    <r>
      <t>·</t>
    </r>
    <r>
      <rPr>
        <b/>
        <sz val="7"/>
        <color rgb="FF000000"/>
        <rFont val="Times New Roman"/>
        <family val="1"/>
      </rPr>
      <t xml:space="preserve">          </t>
    </r>
    <r>
      <rPr>
        <b/>
        <sz val="11"/>
        <color rgb="FF000000"/>
        <rFont val="Calibri"/>
        <family val="2"/>
        <scheme val="minor"/>
      </rPr>
      <t>Las cifras pro forma se calculan con base en las cifras consolidadas reportadas anteriormente, excluyendo: para el 4T20, 1T21 y 2T21 la contribución de BHI y Porvenir; y para el 3T21 y 4T21 la contribución de BHI a estos números.</t>
    </r>
  </si>
  <si>
    <r>
      <t>·</t>
    </r>
    <r>
      <rPr>
        <b/>
        <sz val="7"/>
        <color rgb="FF000000"/>
        <rFont val="Times New Roman"/>
        <family val="1"/>
      </rPr>
      <t xml:space="preserve">          </t>
    </r>
    <r>
      <rPr>
        <b/>
        <sz val="11"/>
        <color rgb="FF000000"/>
        <rFont val="Calibri"/>
        <family val="2"/>
        <scheme val="minor"/>
      </rPr>
      <t xml:space="preserve">Los indicadores pro forma para 4T20 a 4T21 se calculan con base en las cifras pro forma explicadas anteriormente. </t>
    </r>
  </si>
  <si>
    <r>
      <t>·</t>
    </r>
    <r>
      <rPr>
        <b/>
        <sz val="7"/>
        <color rgb="FF000000"/>
        <rFont val="Times New Roman"/>
        <family val="1"/>
      </rPr>
      <t xml:space="preserve">          </t>
    </r>
    <r>
      <rPr>
        <b/>
        <sz val="11"/>
        <color rgb="FF000000"/>
        <rFont val="Calibri"/>
        <family val="2"/>
        <scheme val="minor"/>
      </rPr>
      <t>Los indicadores para el 1T22 se basan en los ingresos y gastos reportados, asociados a cada indicador; sin embargo, los promedios de los denominadores utilizados para calcular estos indicadores contienen cifras proforma de trimestres anteriores según corresponda.</t>
    </r>
  </si>
  <si>
    <t>(a) Cifras reportadas. Otros ingresos en 1T-22 incluyen $1,325 miles de millones de ingreso extraordinario por la escisión de BHI. Estos han sido reclasificados así: $1,187.2 miles de millones por realización de ORI, fueron contabilizados como operación discontinuada, adicionales a los $544.9 miles de millones reportados como Ingresos de Operaciones Discontinuadas; y $137.4 miles de millones se mantienen como Otros Ingresos, relacionados con la valoración de la inversión del 25% de participación que el BdB mantiene en BHI.</t>
  </si>
  <si>
    <t>Banco de Bogotá ejecutó la escisión del 75% de participación accionaria en BAC Holding Internacional, Corp (“BHI”) a sus accionistas el 25 de marzo de 2022. Previo a la escisión, Banco de Bogotá era el controlante de BHI. El Banco mantiene una participación directa de 25% en BHI. Esta participación en BHI es reportada como una operación discontinua en los periodos previos a la escisión, incluyendo el periodo completo de los tres meses que terminan el 31 de marzo de 2022 y se reportará en la cuenta de “Participación de  inversiones utilizando el método de participación patrimonial” en los periodos subsecuentes. Así mismo, el 28 de julio de 2021, el Banco de Bogotá cedió el control del Fondo de Pensiones y Cesantías Porvenir (Porvenir) a Grupo Aval, manteniendo inalterada su participación accionaria del 46.9% en la empresa. En consecuencia, los resultados de Porvenir se desconsolidaron de los estados financieros del Banco de Bogotá a partir de los resultados informados por el período de tres meses finalizados el 30 de septiembre de 2021; a partir de esta fecha la participación del Banco de Bogotá en Porvenir se reporta como “Inversión en asociadas y negocios conjuntos”, mientras que sus resultados se reportan en la cuenta “Participación de inversiones utilizando el método de participación patrimonial”</t>
  </si>
  <si>
    <t>En consecuencia, a efectos de comparabilidad, hemos preparado y presentado información financiera proforma complementaria no auditada, asumiendo que la desconsolidación de Porvenir se completó al inicio de cada periodo proforma y/o la escisión de BHI fue completada al inicio de cada periodo proforma. La información financiera proforma complementaria no auditada no pretende ser indicativa de los resultados de nuestras operaciones o de la situación financiera si las transacciones pertinentes hubieran ocurrido en las fechas asumidas y no proyecta nuestros resultados de las operaciones o la situación financiera para ningún período o fecha futuros. La información financiera proforma no está auditada y el dictamen del revisor fiscal de la misma para el año finalizado el 31 de diciembre de 2022 puede dar lugar a ajustes en la información financiera proforma no auditada que se presenta en este documento; cualquier ajuste posible puede ser 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</si>
</sst>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 #,##0.00_);_(* \(#,##0.00\);_(* &quot;-&quot;??_);_(@_)"/>
    <numFmt numFmtId="165" formatCode="_(* #,##0.0_);_(* \(#,##0.0\);_(* &quot;-&quot;??_);_(@_)"/>
    <numFmt numFmtId="166" formatCode="#,##0.0_);\(#,##0.0\)"/>
    <numFmt numFmtId="167" formatCode="_(* #,##0.000_);_(* \(#,##0.000\);_(* &quot;-&quot;??_);_(@_)"/>
    <numFmt numFmtId="168" formatCode="#,##0.0"/>
    <numFmt numFmtId="169" formatCode="_(* #,##0_);_(* \(#,##0\);_(* &quot;-&quot;??_);_(@_)"/>
    <numFmt numFmtId="170" formatCode="0.0%"/>
    <numFmt numFmtId="171" formatCode="#,##0.0000"/>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rgb="FF002060"/>
      <name val="Calibri"/>
      <family val="2"/>
      <scheme val="minor"/>
    </font>
    <font>
      <sz val="13"/>
      <color theme="0"/>
      <name val="Calibri"/>
      <family val="2"/>
      <scheme val="minor"/>
    </font>
    <font>
      <i/>
      <sz val="14"/>
      <color rgb="FF002060"/>
      <name val="Calibri"/>
      <family val="2"/>
      <scheme val="minor"/>
    </font>
    <font>
      <b/>
      <i/>
      <sz val="14"/>
      <color rgb="FF002060"/>
      <name val="Calibri"/>
      <family val="2"/>
      <scheme val="minor"/>
    </font>
    <font>
      <b/>
      <sz val="16"/>
      <color theme="0"/>
      <name val="Calibri"/>
      <family val="2"/>
      <scheme val="minor"/>
    </font>
    <font>
      <b/>
      <sz val="13"/>
      <color theme="0"/>
      <name val="Calibri"/>
      <family val="2"/>
      <scheme val="minor"/>
    </font>
    <font>
      <sz val="10"/>
      <name val="Arial"/>
      <family val="2"/>
    </font>
    <font>
      <b/>
      <sz val="13"/>
      <color rgb="FF002060"/>
      <name val="Calibri"/>
      <family val="2"/>
    </font>
    <font>
      <sz val="13"/>
      <color rgb="FF002060"/>
      <name val="Calibri"/>
      <family val="2"/>
      <scheme val="minor"/>
    </font>
    <font>
      <b/>
      <sz val="13"/>
      <color rgb="FF002060"/>
      <name val="Calibri"/>
      <family val="2"/>
      <scheme val="minor"/>
    </font>
    <font>
      <sz val="13"/>
      <color rgb="FF002060"/>
      <name val="Calibri"/>
      <family val="2"/>
    </font>
    <font>
      <sz val="11"/>
      <color rgb="FF002060"/>
      <name val="Calibri"/>
      <family val="2"/>
      <scheme val="minor"/>
    </font>
    <font>
      <b/>
      <vertAlign val="superscript"/>
      <sz val="13"/>
      <color rgb="FF002060"/>
      <name val="Calibri"/>
      <family val="2"/>
    </font>
    <font>
      <sz val="13"/>
      <color rgb="FFFF0000"/>
      <name val="Calibri"/>
      <family val="2"/>
      <scheme val="minor"/>
    </font>
    <font>
      <vertAlign val="superscript"/>
      <sz val="13"/>
      <color rgb="FF002060"/>
      <name val="Calibri"/>
      <family val="2"/>
    </font>
    <font>
      <sz val="13"/>
      <color rgb="FF183152"/>
      <name val="Calibri"/>
      <family val="2"/>
    </font>
    <font>
      <b/>
      <sz val="13"/>
      <color rgb="FF183152"/>
      <name val="Calibri"/>
      <family val="2"/>
    </font>
    <font>
      <b/>
      <sz val="7"/>
      <color rgb="FF000000"/>
      <name val="Symbol"/>
      <family val="1"/>
      <charset val="2"/>
    </font>
    <font>
      <b/>
      <sz val="7"/>
      <color rgb="FF000000"/>
      <name val="Times New Roman"/>
      <family val="1"/>
    </font>
    <font>
      <b/>
      <sz val="11"/>
      <color rgb="FF000000"/>
      <name val="Calibri"/>
      <family val="2"/>
      <scheme val="minor"/>
    </font>
    <font>
      <sz val="13"/>
      <color rgb="FFFF0000"/>
      <name val="Calibri"/>
      <family val="2"/>
    </font>
    <font>
      <b/>
      <sz val="13"/>
      <color rgb="FFFF0000"/>
      <name val="Calibri"/>
      <family val="2"/>
    </font>
    <font>
      <sz val="13"/>
      <color rgb="FF183152"/>
      <name val="Calibri"/>
      <family val="2"/>
      <scheme val="minor"/>
    </font>
  </fonts>
  <fills count="9">
    <fill>
      <patternFill patternType="none"/>
    </fill>
    <fill>
      <patternFill patternType="gray125"/>
    </fill>
    <fill>
      <patternFill patternType="solid">
        <fgColor theme="0"/>
        <bgColor indexed="64"/>
      </patternFill>
    </fill>
    <fill>
      <patternFill patternType="solid">
        <fgColor rgb="FF183152"/>
        <bgColor indexed="64"/>
      </patternFill>
    </fill>
    <fill>
      <patternFill patternType="solid">
        <fgColor theme="0" tint="-0.14999847407452621"/>
        <bgColor indexed="64"/>
      </patternFill>
    </fill>
    <fill>
      <patternFill patternType="solid">
        <fgColor theme="0" tint="-0.249977111117893"/>
        <bgColor rgb="FF000000"/>
      </patternFill>
    </fill>
    <fill>
      <patternFill patternType="solid">
        <fgColor theme="0" tint="-0.249977111117893"/>
        <bgColor indexed="64"/>
      </patternFill>
    </fill>
    <fill>
      <patternFill patternType="solid">
        <fgColor theme="0"/>
        <bgColor rgb="FF000000"/>
      </patternFill>
    </fill>
    <fill>
      <patternFill patternType="solid">
        <fgColor rgb="FFBFBFBF"/>
        <bgColor rgb="FF000000"/>
      </patternFill>
    </fill>
  </fills>
  <borders count="5">
    <border>
      <left/>
      <right/>
      <top/>
      <bottom/>
      <diagonal/>
    </border>
    <border>
      <left/>
      <right/>
      <top style="thin">
        <color indexed="64"/>
      </top>
      <bottom style="thin">
        <color indexed="64"/>
      </bottom>
      <diagonal/>
    </border>
    <border>
      <left/>
      <right/>
      <top style="thin">
        <color indexed="64"/>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s>
  <cellStyleXfs count="7">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164" fontId="1" fillId="0" borderId="0" applyFont="0" applyFill="0" applyBorder="0" applyAlignment="0" applyProtection="0"/>
    <xf numFmtId="0" fontId="10" fillId="0" borderId="0"/>
  </cellStyleXfs>
  <cellXfs count="109">
    <xf numFmtId="0" fontId="0" fillId="0" borderId="0" xfId="0"/>
    <xf numFmtId="0" fontId="4" fillId="0" borderId="0" xfId="0" applyFont="1" applyAlignment="1">
      <alignment vertical="center"/>
    </xf>
    <xf numFmtId="0" fontId="0" fillId="0" borderId="0" xfId="0" applyAlignment="1">
      <alignment horizontal="center"/>
    </xf>
    <xf numFmtId="0" fontId="0" fillId="2" borderId="0" xfId="0" applyFill="1" applyAlignment="1">
      <alignment horizontal="center"/>
    </xf>
    <xf numFmtId="0" fontId="5" fillId="0" borderId="0" xfId="0" applyFont="1"/>
    <xf numFmtId="0" fontId="5" fillId="0" borderId="0" xfId="0" applyFont="1" applyAlignment="1">
      <alignment horizontal="center"/>
    </xf>
    <xf numFmtId="0" fontId="6" fillId="0" borderId="0" xfId="0" applyFont="1" applyAlignment="1">
      <alignment vertical="center"/>
    </xf>
    <xf numFmtId="17" fontId="5" fillId="0" borderId="0" xfId="0" applyNumberFormat="1" applyFont="1" applyAlignment="1">
      <alignment horizontal="center" vertical="center"/>
    </xf>
    <xf numFmtId="17" fontId="5" fillId="2" borderId="0" xfId="0" applyNumberFormat="1" applyFont="1" applyFill="1" applyAlignment="1">
      <alignment horizontal="center" vertical="center"/>
    </xf>
    <xf numFmtId="0" fontId="7" fillId="0" borderId="0" xfId="0" applyFont="1" applyAlignment="1">
      <alignment vertical="center"/>
    </xf>
    <xf numFmtId="0" fontId="6" fillId="0" borderId="0" xfId="0" applyFont="1" applyAlignment="1">
      <alignment horizontal="justify" vertical="center" wrapText="1"/>
    </xf>
    <xf numFmtId="0" fontId="9" fillId="0" borderId="0" xfId="0" applyFont="1"/>
    <xf numFmtId="0" fontId="9" fillId="0" borderId="0" xfId="0" applyFont="1" applyAlignment="1">
      <alignment horizontal="center"/>
    </xf>
    <xf numFmtId="0" fontId="8" fillId="0" borderId="0" xfId="0" applyFont="1" applyAlignment="1">
      <alignment horizontal="center" vertical="center"/>
    </xf>
    <xf numFmtId="0" fontId="9" fillId="0" borderId="0" xfId="0" applyFont="1" applyAlignment="1">
      <alignment horizontal="center" vertical="center"/>
    </xf>
    <xf numFmtId="0" fontId="9" fillId="2" borderId="0" xfId="0" applyFont="1" applyFill="1" applyAlignment="1">
      <alignment horizontal="center" vertical="center"/>
    </xf>
    <xf numFmtId="0" fontId="11" fillId="0" borderId="0" xfId="4" applyFont="1" applyAlignment="1">
      <alignment horizontal="left" vertical="center"/>
    </xf>
    <xf numFmtId="0" fontId="12" fillId="0" borderId="0" xfId="0" applyFont="1"/>
    <xf numFmtId="165" fontId="13" fillId="0" borderId="0" xfId="1" applyNumberFormat="1" applyFont="1" applyAlignment="1">
      <alignment horizontal="right" vertical="center"/>
    </xf>
    <xf numFmtId="165" fontId="12" fillId="0" borderId="0" xfId="1" applyNumberFormat="1" applyFont="1" applyAlignment="1">
      <alignment horizontal="right" vertical="center"/>
    </xf>
    <xf numFmtId="0" fontId="14" fillId="0" borderId="0" xfId="4" applyFont="1" applyAlignment="1">
      <alignment horizontal="left" vertical="center" indent="1"/>
    </xf>
    <xf numFmtId="0" fontId="11" fillId="0" borderId="0" xfId="0" applyFont="1" applyAlignment="1">
      <alignment horizontal="left" vertical="center"/>
    </xf>
    <xf numFmtId="165" fontId="11" fillId="0" borderId="0" xfId="1" applyNumberFormat="1" applyFont="1" applyAlignment="1">
      <alignment horizontal="right" vertical="center"/>
    </xf>
    <xf numFmtId="0" fontId="14" fillId="0" borderId="0" xfId="4" applyFont="1" applyAlignment="1">
      <alignment horizontal="left" vertical="center" indent="2"/>
    </xf>
    <xf numFmtId="0" fontId="12" fillId="0" borderId="0" xfId="0" applyFont="1" applyAlignment="1">
      <alignment horizontal="center"/>
    </xf>
    <xf numFmtId="165" fontId="12" fillId="0" borderId="0" xfId="1" applyNumberFormat="1" applyFont="1" applyAlignment="1">
      <alignment horizontal="center" vertical="center"/>
    </xf>
    <xf numFmtId="0" fontId="13" fillId="0" borderId="0" xfId="0" applyFont="1" applyAlignment="1">
      <alignment horizontal="left" vertical="center"/>
    </xf>
    <xf numFmtId="166" fontId="12" fillId="0" borderId="0" xfId="0" applyNumberFormat="1" applyFont="1"/>
    <xf numFmtId="0" fontId="12" fillId="0" borderId="0" xfId="0" applyFont="1" applyAlignment="1">
      <alignment horizontal="left" vertical="center" indent="1"/>
    </xf>
    <xf numFmtId="165" fontId="14" fillId="0" borderId="0" xfId="1" applyNumberFormat="1" applyFont="1" applyAlignment="1">
      <alignment horizontal="right" vertical="center"/>
    </xf>
    <xf numFmtId="0" fontId="12" fillId="0" borderId="0" xfId="0" applyFont="1" applyAlignment="1">
      <alignment horizontal="left" vertical="center" indent="2"/>
    </xf>
    <xf numFmtId="0" fontId="14" fillId="0" borderId="0" xfId="0" applyFont="1" applyAlignment="1">
      <alignment horizontal="left" vertical="center"/>
    </xf>
    <xf numFmtId="167" fontId="12" fillId="0" borderId="0" xfId="5" applyNumberFormat="1" applyFont="1"/>
    <xf numFmtId="0" fontId="11" fillId="0" borderId="1" xfId="0" applyFont="1" applyBorder="1" applyAlignment="1">
      <alignment horizontal="left" vertical="center"/>
    </xf>
    <xf numFmtId="165" fontId="11" fillId="0" borderId="1" xfId="1" applyNumberFormat="1" applyFont="1" applyBorder="1" applyAlignment="1">
      <alignment horizontal="left" vertical="center"/>
    </xf>
    <xf numFmtId="165" fontId="11" fillId="0" borderId="1" xfId="1" applyNumberFormat="1" applyFont="1" applyBorder="1" applyAlignment="1">
      <alignment horizontal="right" vertical="center"/>
    </xf>
    <xf numFmtId="164" fontId="12" fillId="0" borderId="0" xfId="5" applyFont="1"/>
    <xf numFmtId="165" fontId="12" fillId="0" borderId="0" xfId="1" applyNumberFormat="1" applyFont="1" applyAlignment="1">
      <alignment vertical="center"/>
    </xf>
    <xf numFmtId="165" fontId="13" fillId="0" borderId="0" xfId="1" applyNumberFormat="1" applyFont="1" applyAlignment="1">
      <alignment horizontal="center" vertical="center"/>
    </xf>
    <xf numFmtId="165" fontId="15" fillId="0" borderId="0" xfId="1" applyNumberFormat="1" applyFont="1" applyAlignment="1">
      <alignment horizontal="center" vertical="center"/>
    </xf>
    <xf numFmtId="0" fontId="11" fillId="4" borderId="2" xfId="4" applyFont="1" applyFill="1" applyBorder="1" applyAlignment="1">
      <alignment horizontal="left" vertical="center"/>
    </xf>
    <xf numFmtId="165" fontId="11" fillId="4" borderId="1" xfId="1" applyNumberFormat="1" applyFont="1" applyFill="1" applyBorder="1" applyAlignment="1">
      <alignment horizontal="right" vertical="center"/>
    </xf>
    <xf numFmtId="3" fontId="11" fillId="5" borderId="1" xfId="4" applyNumberFormat="1" applyFont="1" applyFill="1" applyBorder="1" applyAlignment="1">
      <alignment vertical="center" wrapText="1"/>
    </xf>
    <xf numFmtId="165" fontId="11" fillId="5" borderId="1" xfId="1" applyNumberFormat="1" applyFont="1" applyFill="1" applyBorder="1" applyAlignment="1">
      <alignment vertical="center" wrapText="1"/>
    </xf>
    <xf numFmtId="3" fontId="11" fillId="0" borderId="0" xfId="4" applyNumberFormat="1" applyFont="1" applyAlignment="1">
      <alignment vertical="center" wrapText="1"/>
    </xf>
    <xf numFmtId="165" fontId="11" fillId="0" borderId="0" xfId="1" applyNumberFormat="1" applyFont="1" applyAlignment="1">
      <alignment vertical="center" wrapText="1"/>
    </xf>
    <xf numFmtId="165" fontId="11" fillId="2" borderId="0" xfId="1" applyNumberFormat="1" applyFont="1" applyFill="1" applyAlignment="1">
      <alignment vertical="center" wrapText="1"/>
    </xf>
    <xf numFmtId="0" fontId="13" fillId="0" borderId="0" xfId="0" applyFont="1"/>
    <xf numFmtId="3" fontId="13" fillId="0" borderId="0" xfId="4" applyNumberFormat="1" applyFont="1"/>
    <xf numFmtId="168" fontId="13" fillId="0" borderId="0" xfId="4" applyNumberFormat="1" applyFont="1"/>
    <xf numFmtId="165" fontId="13" fillId="0" borderId="1" xfId="1" applyNumberFormat="1" applyFont="1" applyBorder="1" applyAlignment="1">
      <alignment horizontal="right" vertical="center"/>
    </xf>
    <xf numFmtId="0" fontId="12" fillId="0" borderId="0" xfId="0" applyFont="1" applyAlignment="1">
      <alignment horizontal="left" indent="1"/>
    </xf>
    <xf numFmtId="0" fontId="11" fillId="4" borderId="1" xfId="0" applyFont="1" applyFill="1" applyBorder="1" applyAlignment="1">
      <alignment horizontal="left" vertical="center"/>
    </xf>
    <xf numFmtId="165" fontId="11" fillId="0" borderId="1" xfId="1" applyNumberFormat="1" applyFont="1" applyFill="1" applyBorder="1" applyAlignment="1">
      <alignment horizontal="left" vertical="center"/>
    </xf>
    <xf numFmtId="0" fontId="14" fillId="0" borderId="0" xfId="0" applyFont="1" applyAlignment="1">
      <alignment vertical="center"/>
    </xf>
    <xf numFmtId="3" fontId="14" fillId="0" borderId="0" xfId="4" applyNumberFormat="1" applyFont="1" applyAlignment="1">
      <alignment vertical="center"/>
    </xf>
    <xf numFmtId="10" fontId="11" fillId="0" borderId="0" xfId="3" applyNumberFormat="1" applyFont="1" applyAlignment="1">
      <alignment vertical="center" wrapText="1"/>
    </xf>
    <xf numFmtId="10" fontId="11" fillId="2" borderId="0" xfId="3" applyNumberFormat="1" applyFont="1" applyFill="1" applyAlignment="1">
      <alignment vertical="center" wrapText="1"/>
    </xf>
    <xf numFmtId="3" fontId="11" fillId="2" borderId="0" xfId="4" applyNumberFormat="1" applyFont="1" applyFill="1" applyAlignment="1">
      <alignment vertical="center" wrapText="1"/>
    </xf>
    <xf numFmtId="0" fontId="4" fillId="0" borderId="0" xfId="0" applyFont="1" applyAlignment="1">
      <alignment vertical="center" wrapText="1"/>
    </xf>
    <xf numFmtId="0" fontId="14" fillId="0" borderId="0" xfId="0" applyFont="1" applyAlignment="1">
      <alignment horizontal="left" vertical="center" wrapText="1" indent="1"/>
    </xf>
    <xf numFmtId="0" fontId="17" fillId="0" borderId="0" xfId="0" applyFont="1"/>
    <xf numFmtId="0" fontId="11" fillId="0" borderId="1" xfId="0" applyFont="1" applyBorder="1" applyAlignment="1">
      <alignment vertical="center"/>
    </xf>
    <xf numFmtId="0" fontId="11" fillId="0" borderId="0" xfId="0" applyFont="1" applyAlignment="1">
      <alignment vertical="center"/>
    </xf>
    <xf numFmtId="165" fontId="11" fillId="2" borderId="0" xfId="1" applyNumberFormat="1" applyFont="1" applyFill="1" applyAlignment="1">
      <alignment horizontal="right" vertical="center"/>
    </xf>
    <xf numFmtId="0" fontId="15" fillId="0" borderId="0" xfId="0" applyFont="1"/>
    <xf numFmtId="0" fontId="11" fillId="0" borderId="0" xfId="0" applyFont="1" applyAlignment="1">
      <alignment horizontal="left" vertical="center" wrapText="1"/>
    </xf>
    <xf numFmtId="165" fontId="13" fillId="6" borderId="1" xfId="1" applyNumberFormat="1" applyFont="1" applyFill="1" applyBorder="1" applyAlignment="1">
      <alignment horizontal="right" vertical="center"/>
    </xf>
    <xf numFmtId="3" fontId="11" fillId="7" borderId="0" xfId="4" applyNumberFormat="1" applyFont="1" applyFill="1" applyAlignment="1">
      <alignment vertical="center" wrapText="1"/>
    </xf>
    <xf numFmtId="169" fontId="12" fillId="0" borderId="0" xfId="1" applyNumberFormat="1" applyFont="1" applyAlignment="1">
      <alignment horizontal="right" vertical="center"/>
    </xf>
    <xf numFmtId="0" fontId="11" fillId="0" borderId="1" xfId="0" applyFont="1" applyBorder="1" applyAlignment="1">
      <alignment horizontal="left"/>
    </xf>
    <xf numFmtId="3" fontId="13" fillId="2" borderId="0" xfId="4" applyNumberFormat="1" applyFont="1" applyFill="1"/>
    <xf numFmtId="165" fontId="12" fillId="0" borderId="1" xfId="1" applyNumberFormat="1" applyFont="1" applyBorder="1" applyAlignment="1">
      <alignment horizontal="right" vertical="center"/>
    </xf>
    <xf numFmtId="3" fontId="11" fillId="7" borderId="1" xfId="4" applyNumberFormat="1" applyFont="1" applyFill="1" applyBorder="1" applyAlignment="1">
      <alignment vertical="center" wrapText="1"/>
    </xf>
    <xf numFmtId="165" fontId="11" fillId="8" borderId="1" xfId="1" applyNumberFormat="1" applyFont="1" applyFill="1" applyBorder="1" applyAlignment="1">
      <alignment vertical="center" wrapText="1"/>
    </xf>
    <xf numFmtId="165" fontId="12" fillId="2" borderId="2" xfId="1" applyNumberFormat="1" applyFont="1" applyFill="1" applyBorder="1" applyAlignment="1">
      <alignment horizontal="right" vertical="center"/>
    </xf>
    <xf numFmtId="165" fontId="12" fillId="2" borderId="0" xfId="1" applyNumberFormat="1" applyFont="1" applyFill="1" applyBorder="1" applyAlignment="1">
      <alignment horizontal="right" vertical="center"/>
    </xf>
    <xf numFmtId="0" fontId="14" fillId="0" borderId="0" xfId="0" applyFont="1" applyAlignment="1">
      <alignment vertical="center" wrapText="1"/>
    </xf>
    <xf numFmtId="0" fontId="19" fillId="0" borderId="0" xfId="0" applyFont="1" applyAlignment="1">
      <alignment vertical="center" wrapText="1"/>
    </xf>
    <xf numFmtId="170" fontId="14" fillId="0" borderId="0" xfId="3" applyNumberFormat="1" applyFont="1" applyAlignment="1">
      <alignment vertical="center" wrapText="1"/>
    </xf>
    <xf numFmtId="0" fontId="19" fillId="0" borderId="0" xfId="0" applyFont="1" applyAlignment="1">
      <alignment horizontal="left" vertical="center" wrapText="1" indent="1"/>
    </xf>
    <xf numFmtId="170" fontId="14" fillId="0" borderId="0" xfId="3" applyNumberFormat="1" applyFont="1" applyFill="1" applyAlignment="1">
      <alignment vertical="center" wrapText="1"/>
    </xf>
    <xf numFmtId="0" fontId="19" fillId="0" borderId="0" xfId="0" applyFont="1"/>
    <xf numFmtId="3" fontId="14" fillId="0" borderId="0" xfId="4" applyNumberFormat="1" applyFont="1" applyAlignment="1">
      <alignment vertical="center" wrapText="1"/>
    </xf>
    <xf numFmtId="3" fontId="14" fillId="2" borderId="0" xfId="4" applyNumberFormat="1" applyFont="1" applyFill="1" applyAlignment="1">
      <alignment vertical="center" wrapText="1"/>
    </xf>
    <xf numFmtId="0" fontId="19" fillId="0" borderId="0" xfId="0" applyFont="1" applyAlignment="1">
      <alignment vertical="center"/>
    </xf>
    <xf numFmtId="0" fontId="12" fillId="0" borderId="0" xfId="4" applyFont="1" applyAlignment="1">
      <alignment horizontal="left" indent="2"/>
    </xf>
    <xf numFmtId="0" fontId="20" fillId="0" borderId="0" xfId="0" applyFont="1" applyAlignment="1">
      <alignment vertical="center" wrapText="1"/>
    </xf>
    <xf numFmtId="0" fontId="2" fillId="0" borderId="0" xfId="0" applyFont="1"/>
    <xf numFmtId="0" fontId="19" fillId="0" borderId="0" xfId="6" applyFont="1"/>
    <xf numFmtId="170" fontId="14" fillId="2" borderId="0" xfId="3" applyNumberFormat="1" applyFont="1" applyFill="1" applyAlignment="1">
      <alignment vertical="center" wrapText="1"/>
    </xf>
    <xf numFmtId="0" fontId="21" fillId="0" borderId="0" xfId="0" applyFont="1" applyAlignment="1">
      <alignment horizontal="left" vertical="center"/>
    </xf>
    <xf numFmtId="3" fontId="24" fillId="0" borderId="0" xfId="4" applyNumberFormat="1" applyFont="1" applyAlignment="1">
      <alignment vertical="center"/>
    </xf>
    <xf numFmtId="171" fontId="25" fillId="0" borderId="0" xfId="4" applyNumberFormat="1" applyFont="1" applyAlignment="1">
      <alignment vertical="center" wrapText="1"/>
    </xf>
    <xf numFmtId="171" fontId="25" fillId="2" borderId="0" xfId="4" applyNumberFormat="1" applyFont="1" applyFill="1" applyAlignment="1">
      <alignment vertical="center" wrapText="1"/>
    </xf>
    <xf numFmtId="0" fontId="19" fillId="0" borderId="0" xfId="6" applyFont="1" applyAlignment="1">
      <alignment horizontal="left" indent="2"/>
    </xf>
    <xf numFmtId="0" fontId="25" fillId="0" borderId="0" xfId="0" applyFont="1" applyAlignment="1">
      <alignment horizontal="left" vertical="center" wrapText="1"/>
    </xf>
    <xf numFmtId="41" fontId="11" fillId="0" borderId="0" xfId="2" applyFont="1" applyAlignment="1">
      <alignment vertical="center" wrapText="1"/>
    </xf>
    <xf numFmtId="41" fontId="11" fillId="2" borderId="0" xfId="2" applyFont="1" applyFill="1" applyAlignment="1">
      <alignment vertical="center" wrapText="1"/>
    </xf>
    <xf numFmtId="0" fontId="26" fillId="0" borderId="0" xfId="0" applyFont="1"/>
    <xf numFmtId="0" fontId="0" fillId="0" borderId="0" xfId="0" applyAlignment="1">
      <alignment horizontal="justify" vertical="center" wrapText="1"/>
    </xf>
    <xf numFmtId="0" fontId="0" fillId="0" borderId="0" xfId="0" applyAlignment="1">
      <alignment horizontal="justify" vertical="center"/>
    </xf>
    <xf numFmtId="17" fontId="9" fillId="3" borderId="0" xfId="0" applyNumberFormat="1" applyFont="1" applyFill="1" applyAlignment="1">
      <alignment horizontal="center" vertical="center" wrapText="1"/>
    </xf>
    <xf numFmtId="0" fontId="3" fillId="0" borderId="0" xfId="0" applyFont="1" applyAlignment="1">
      <alignment horizontal="justify"/>
    </xf>
    <xf numFmtId="0" fontId="21" fillId="0" borderId="0" xfId="0" applyFont="1" applyAlignment="1">
      <alignment horizontal="justify" vertical="center" wrapText="1"/>
    </xf>
    <xf numFmtId="0" fontId="8" fillId="3" borderId="0" xfId="0" applyFont="1" applyFill="1" applyAlignment="1">
      <alignment horizontal="center" vertical="center"/>
    </xf>
    <xf numFmtId="0" fontId="9" fillId="3" borderId="0" xfId="0" applyFont="1" applyFill="1" applyAlignment="1">
      <alignment horizontal="center" vertical="center" wrapText="1"/>
    </xf>
    <xf numFmtId="17" fontId="9" fillId="3" borderId="3" xfId="0" applyNumberFormat="1" applyFont="1" applyFill="1" applyBorder="1" applyAlignment="1">
      <alignment horizontal="center" vertical="center" wrapText="1"/>
    </xf>
    <xf numFmtId="17" fontId="9" fillId="3" borderId="4" xfId="0" applyNumberFormat="1" applyFont="1" applyFill="1" applyBorder="1" applyAlignment="1">
      <alignment horizontal="center" vertical="center" wrapText="1"/>
    </xf>
  </cellXfs>
  <cellStyles count="7">
    <cellStyle name="Millares" xfId="1" builtinId="3"/>
    <cellStyle name="Millares [0]" xfId="2" builtinId="6"/>
    <cellStyle name="Millares 2" xfId="5" xr:uid="{2DFC24A8-D937-490B-95D7-311CE6655919}"/>
    <cellStyle name="Normal" xfId="0" builtinId="0"/>
    <cellStyle name="Normal 2 2" xfId="6" xr:uid="{49D40E9C-E20E-4C84-9913-B3A12836BF42}"/>
    <cellStyle name="Normal 2 2 2" xfId="4" xr:uid="{C25C6155-373E-46A9-95A4-A47A3130D26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693964</xdr:colOff>
      <xdr:row>141</xdr:row>
      <xdr:rowOff>149680</xdr:rowOff>
    </xdr:from>
    <xdr:ext cx="337785" cy="264560"/>
    <xdr:sp macro="" textlink="">
      <xdr:nvSpPr>
        <xdr:cNvPr id="2" name="CuadroTexto 1">
          <a:extLst>
            <a:ext uri="{FF2B5EF4-FFF2-40B4-BE49-F238E27FC236}">
              <a16:creationId xmlns:a16="http://schemas.microsoft.com/office/drawing/2014/main" id="{9C7452A4-63FF-4BB1-AB7B-4E4A124DFB37}"/>
            </a:ext>
          </a:extLst>
        </xdr:cNvPr>
        <xdr:cNvSpPr txBox="1"/>
      </xdr:nvSpPr>
      <xdr:spPr>
        <a:xfrm>
          <a:off x="10095139" y="28724680"/>
          <a:ext cx="33778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a:t>
          </a:r>
        </a:p>
      </xdr:txBody>
    </xdr:sp>
    <xdr:clientData/>
  </xdr:oneCellAnchor>
  <xdr:oneCellAnchor>
    <xdr:from>
      <xdr:col>7</xdr:col>
      <xdr:colOff>693964</xdr:colOff>
      <xdr:row>142</xdr:row>
      <xdr:rowOff>163286</xdr:rowOff>
    </xdr:from>
    <xdr:ext cx="337785" cy="264560"/>
    <xdr:sp macro="" textlink="">
      <xdr:nvSpPr>
        <xdr:cNvPr id="3" name="CuadroTexto 2">
          <a:extLst>
            <a:ext uri="{FF2B5EF4-FFF2-40B4-BE49-F238E27FC236}">
              <a16:creationId xmlns:a16="http://schemas.microsoft.com/office/drawing/2014/main" id="{2759FFB6-40C5-4357-B648-E40D0E308302}"/>
            </a:ext>
          </a:extLst>
        </xdr:cNvPr>
        <xdr:cNvSpPr txBox="1"/>
      </xdr:nvSpPr>
      <xdr:spPr>
        <a:xfrm>
          <a:off x="10095139" y="28957361"/>
          <a:ext cx="33778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a:t>
          </a:r>
        </a:p>
      </xdr:txBody>
    </xdr:sp>
    <xdr:clientData/>
  </xdr:oneCellAnchor>
  <xdr:oneCellAnchor>
    <xdr:from>
      <xdr:col>7</xdr:col>
      <xdr:colOff>693964</xdr:colOff>
      <xdr:row>155</xdr:row>
      <xdr:rowOff>149680</xdr:rowOff>
    </xdr:from>
    <xdr:ext cx="337785" cy="264560"/>
    <xdr:sp macro="" textlink="">
      <xdr:nvSpPr>
        <xdr:cNvPr id="4" name="CuadroTexto 3">
          <a:extLst>
            <a:ext uri="{FF2B5EF4-FFF2-40B4-BE49-F238E27FC236}">
              <a16:creationId xmlns:a16="http://schemas.microsoft.com/office/drawing/2014/main" id="{E0FCC8A1-6077-479E-8DE5-027D37A7FD83}"/>
            </a:ext>
          </a:extLst>
        </xdr:cNvPr>
        <xdr:cNvSpPr txBox="1"/>
      </xdr:nvSpPr>
      <xdr:spPr>
        <a:xfrm>
          <a:off x="10095139" y="31486930"/>
          <a:ext cx="33778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87DE9-A03D-4683-A22E-5C16378DD285}">
  <dimension ref="A1:J243"/>
  <sheetViews>
    <sheetView showGridLines="0" tabSelected="1" zoomScale="73" zoomScaleNormal="73" workbookViewId="0"/>
  </sheetViews>
  <sheetFormatPr baseColWidth="10" defaultRowHeight="15" outlineLevelRow="1" x14ac:dyDescent="0.25"/>
  <cols>
    <col min="1" max="1" width="71.5703125" customWidth="1"/>
    <col min="2" max="2" width="1" customWidth="1"/>
    <col min="3" max="5" width="13.7109375" style="2" customWidth="1"/>
    <col min="6" max="6" width="12.7109375" style="2" customWidth="1"/>
    <col min="7" max="7" width="14.5703125" style="2" customWidth="1"/>
    <col min="8" max="8" width="12.7109375" style="3" bestFit="1" customWidth="1"/>
    <col min="9" max="10" width="14.7109375" bestFit="1" customWidth="1"/>
  </cols>
  <sheetData>
    <row r="1" spans="1:10" ht="21" x14ac:dyDescent="0.25">
      <c r="A1" s="1" t="s">
        <v>0</v>
      </c>
    </row>
    <row r="2" spans="1:10" ht="21" x14ac:dyDescent="0.3">
      <c r="A2" s="1" t="s">
        <v>1</v>
      </c>
      <c r="B2" s="4"/>
    </row>
    <row r="3" spans="1:10" ht="21" x14ac:dyDescent="0.3">
      <c r="A3" s="1" t="s">
        <v>2</v>
      </c>
      <c r="B3" s="5"/>
    </row>
    <row r="4" spans="1:10" ht="18.75" x14ac:dyDescent="0.3">
      <c r="A4" s="6" t="s">
        <v>3</v>
      </c>
      <c r="B4" s="5"/>
      <c r="C4" s="7"/>
      <c r="D4" s="7"/>
      <c r="E4" s="7"/>
      <c r="F4" s="7"/>
      <c r="G4" s="7"/>
      <c r="H4" s="8"/>
    </row>
    <row r="5" spans="1:10" ht="18.75" x14ac:dyDescent="0.3">
      <c r="A5" s="9" t="s">
        <v>4</v>
      </c>
      <c r="B5" s="5"/>
      <c r="C5" s="7"/>
      <c r="D5" s="7"/>
      <c r="E5" s="7"/>
      <c r="F5" s="7"/>
      <c r="G5" s="7"/>
      <c r="H5" s="8"/>
    </row>
    <row r="6" spans="1:10" ht="18" customHeight="1" x14ac:dyDescent="0.3">
      <c r="A6" s="10"/>
      <c r="B6" s="5"/>
      <c r="C6" s="7"/>
      <c r="D6" s="7"/>
      <c r="E6" s="7"/>
      <c r="F6" s="8"/>
      <c r="G6" s="8"/>
      <c r="H6" s="8"/>
    </row>
    <row r="7" spans="1:10" ht="17.25" customHeight="1" x14ac:dyDescent="0.3">
      <c r="A7" s="105" t="s">
        <v>5</v>
      </c>
      <c r="B7" s="11"/>
      <c r="C7" s="102" t="s">
        <v>6</v>
      </c>
      <c r="D7" s="102" t="s">
        <v>7</v>
      </c>
      <c r="E7" s="102" t="s">
        <v>8</v>
      </c>
      <c r="F7" s="102" t="s">
        <v>9</v>
      </c>
      <c r="G7" s="102" t="s">
        <v>10</v>
      </c>
      <c r="H7" s="102" t="s">
        <v>11</v>
      </c>
      <c r="I7" s="102" t="s">
        <v>12</v>
      </c>
      <c r="J7" s="102" t="s">
        <v>13</v>
      </c>
    </row>
    <row r="8" spans="1:10" ht="17.25" customHeight="1" x14ac:dyDescent="0.3">
      <c r="A8" s="105"/>
      <c r="B8" s="12"/>
      <c r="C8" s="106"/>
      <c r="D8" s="106"/>
      <c r="E8" s="106"/>
      <c r="F8" s="102"/>
      <c r="G8" s="102"/>
      <c r="H8" s="102"/>
      <c r="I8" s="102"/>
      <c r="J8" s="102"/>
    </row>
    <row r="9" spans="1:10" ht="5.25" customHeight="1" x14ac:dyDescent="0.3">
      <c r="A9" s="13"/>
      <c r="B9" s="12"/>
      <c r="C9" s="14"/>
      <c r="D9" s="14"/>
      <c r="E9" s="14"/>
      <c r="F9" s="14"/>
      <c r="G9" s="14"/>
      <c r="H9" s="15"/>
    </row>
    <row r="10" spans="1:10" ht="17.25" x14ac:dyDescent="0.3">
      <c r="A10" s="16" t="s">
        <v>14</v>
      </c>
      <c r="B10" s="17"/>
      <c r="C10" s="18">
        <v>9811.8613586016199</v>
      </c>
      <c r="D10" s="18">
        <v>10357.146186791813</v>
      </c>
      <c r="E10" s="18">
        <v>11302.79764979645</v>
      </c>
      <c r="F10" s="18">
        <v>11831.623164035809</v>
      </c>
      <c r="G10" s="18">
        <v>8110.2437415313634</v>
      </c>
      <c r="H10" s="18">
        <v>9470.161571128674</v>
      </c>
      <c r="I10" s="18">
        <v>11927.53698658537</v>
      </c>
      <c r="J10" s="18">
        <v>9013.6106981128978</v>
      </c>
    </row>
    <row r="11" spans="1:10" ht="5.25" customHeight="1" x14ac:dyDescent="0.3">
      <c r="A11" s="16"/>
      <c r="B11" s="17"/>
      <c r="C11" s="19"/>
      <c r="D11" s="19"/>
      <c r="E11" s="19"/>
      <c r="F11" s="19"/>
      <c r="G11" s="19"/>
      <c r="H11" s="19"/>
      <c r="I11" s="18"/>
      <c r="J11" s="18"/>
    </row>
    <row r="12" spans="1:10" ht="17.25" x14ac:dyDescent="0.3">
      <c r="A12" s="16" t="s">
        <v>15</v>
      </c>
      <c r="B12" s="17"/>
      <c r="C12" s="19"/>
      <c r="D12" s="19"/>
      <c r="E12" s="19"/>
      <c r="F12" s="19"/>
      <c r="G12" s="19"/>
      <c r="H12" s="19"/>
      <c r="I12" s="18"/>
      <c r="J12" s="18"/>
    </row>
    <row r="13" spans="1:10" ht="17.25" x14ac:dyDescent="0.3">
      <c r="A13" s="20" t="s">
        <v>16</v>
      </c>
      <c r="B13" s="17"/>
      <c r="C13" s="19">
        <v>1598.9676744949597</v>
      </c>
      <c r="D13" s="19">
        <v>1702.2686758622931</v>
      </c>
      <c r="E13" s="19">
        <v>1262.8062280319441</v>
      </c>
      <c r="F13" s="19">
        <v>1106.310906795502</v>
      </c>
      <c r="G13" s="19">
        <v>1257.9681480005702</v>
      </c>
      <c r="H13" s="19">
        <v>908.21123087318358</v>
      </c>
      <c r="I13" s="19">
        <v>891.21481383987668</v>
      </c>
      <c r="J13" s="19">
        <v>957.01373719112667</v>
      </c>
    </row>
    <row r="14" spans="1:10" ht="17.25" x14ac:dyDescent="0.3">
      <c r="A14" s="20" t="s">
        <v>17</v>
      </c>
      <c r="B14" s="17"/>
      <c r="C14" s="19">
        <v>782.49464892241986</v>
      </c>
      <c r="D14" s="19">
        <v>779.84855584138018</v>
      </c>
      <c r="E14" s="19">
        <v>792.95361779366851</v>
      </c>
      <c r="F14" s="19">
        <v>812.17197542699898</v>
      </c>
      <c r="G14" s="19">
        <v>819.28344874536219</v>
      </c>
      <c r="H14" s="19">
        <v>821.31207900894401</v>
      </c>
      <c r="I14" s="19">
        <v>845.54619582235523</v>
      </c>
      <c r="J14" s="19">
        <v>860.21554509006796</v>
      </c>
    </row>
    <row r="15" spans="1:10" ht="17.25" x14ac:dyDescent="0.3">
      <c r="A15" s="20" t="s">
        <v>18</v>
      </c>
      <c r="B15" s="17"/>
      <c r="C15" s="19">
        <v>450.80494317068496</v>
      </c>
      <c r="D15" s="19">
        <v>342.06542758197867</v>
      </c>
      <c r="E15" s="19">
        <v>260.01115647081485</v>
      </c>
      <c r="F15" s="19">
        <v>216.29450666543309</v>
      </c>
      <c r="G15" s="19">
        <v>402.9528793236455</v>
      </c>
      <c r="H15" s="19">
        <v>406.77408617566567</v>
      </c>
      <c r="I15" s="19">
        <v>783.70126063162263</v>
      </c>
      <c r="J15" s="19">
        <v>1032.802403348755</v>
      </c>
    </row>
    <row r="16" spans="1:10" ht="17.25" x14ac:dyDescent="0.3">
      <c r="A16" s="21" t="s">
        <v>19</v>
      </c>
      <c r="B16" s="17"/>
      <c r="C16" s="22">
        <v>2832.2672665880646</v>
      </c>
      <c r="D16" s="22">
        <v>2824.1826592856514</v>
      </c>
      <c r="E16" s="22">
        <v>2315.7710022964275</v>
      </c>
      <c r="F16" s="22">
        <v>2134.7773888879342</v>
      </c>
      <c r="G16" s="22">
        <v>2480.204476069578</v>
      </c>
      <c r="H16" s="22">
        <v>2136.2973960577933</v>
      </c>
      <c r="I16" s="22">
        <v>2520.4622702938545</v>
      </c>
      <c r="J16" s="22">
        <v>2850.0316856299501</v>
      </c>
    </row>
    <row r="17" spans="1:10" ht="17.25" outlineLevel="1" x14ac:dyDescent="0.3">
      <c r="A17" s="23" t="s">
        <v>20</v>
      </c>
      <c r="B17" s="17"/>
      <c r="C17" s="19">
        <v>9280.7882015954092</v>
      </c>
      <c r="D17" s="19">
        <v>9181.7248173052431</v>
      </c>
      <c r="E17" s="19">
        <v>9453.6405599124537</v>
      </c>
      <c r="F17" s="19">
        <v>9347.7879092190451</v>
      </c>
      <c r="G17" s="19">
        <v>9673.4104323020074</v>
      </c>
      <c r="H17" s="19">
        <v>9175.8768195265584</v>
      </c>
      <c r="I17" s="19">
        <v>9268.4464450466203</v>
      </c>
      <c r="J17" s="19">
        <v>9935.0653439774323</v>
      </c>
    </row>
    <row r="18" spans="1:10" ht="17.25" outlineLevel="1" x14ac:dyDescent="0.3">
      <c r="A18" s="23" t="s">
        <v>21</v>
      </c>
      <c r="B18" s="17"/>
      <c r="C18" s="19">
        <v>215.37913114674808</v>
      </c>
      <c r="D18" s="19">
        <v>218.2023324516681</v>
      </c>
      <c r="E18" s="19">
        <v>243.32560445087807</v>
      </c>
      <c r="F18" s="19">
        <v>247.7395847097381</v>
      </c>
      <c r="G18" s="19">
        <v>272.81558404173813</v>
      </c>
      <c r="H18" s="19">
        <v>285.43747255300497</v>
      </c>
      <c r="I18" s="19">
        <v>298.84917618900005</v>
      </c>
      <c r="J18" s="19">
        <v>299.197501596</v>
      </c>
    </row>
    <row r="19" spans="1:10" ht="17.25" x14ac:dyDescent="0.3">
      <c r="A19" s="20" t="s">
        <v>22</v>
      </c>
      <c r="B19" s="17"/>
      <c r="C19" s="19">
        <v>9496.1673327421558</v>
      </c>
      <c r="D19" s="19">
        <v>9399.9271497569098</v>
      </c>
      <c r="E19" s="19">
        <v>9696.9661643633317</v>
      </c>
      <c r="F19" s="19">
        <v>9595.5274939287829</v>
      </c>
      <c r="G19" s="19">
        <v>9946.2260163437459</v>
      </c>
      <c r="H19" s="19">
        <v>9461.3142920795635</v>
      </c>
      <c r="I19" s="19">
        <v>9567.2956212356203</v>
      </c>
      <c r="J19" s="19">
        <v>10234.262845573432</v>
      </c>
    </row>
    <row r="20" spans="1:10" ht="17.25" x14ac:dyDescent="0.3">
      <c r="A20" s="20" t="s">
        <v>23</v>
      </c>
      <c r="B20" s="17"/>
      <c r="C20" s="19">
        <v>2995.5008854807888</v>
      </c>
      <c r="D20" s="19">
        <v>3144.277159072336</v>
      </c>
      <c r="E20" s="19">
        <v>3141.0977274068109</v>
      </c>
      <c r="F20" s="19">
        <v>3109.9814529282862</v>
      </c>
      <c r="G20" s="19">
        <v>3207.2375086865345</v>
      </c>
      <c r="H20" s="19">
        <v>3101.9977504168564</v>
      </c>
      <c r="I20" s="19">
        <v>3167.2955912194893</v>
      </c>
      <c r="J20" s="19">
        <v>3418.0928544610688</v>
      </c>
    </row>
    <row r="21" spans="1:10" ht="17.25" outlineLevel="1" x14ac:dyDescent="0.3">
      <c r="A21" s="20" t="s">
        <v>24</v>
      </c>
      <c r="B21" s="17"/>
      <c r="C21" s="19">
        <v>-6.3851128575944154</v>
      </c>
      <c r="D21" s="19">
        <v>-6.7773821882394829</v>
      </c>
      <c r="E21" s="19">
        <v>-8.7024415055060782</v>
      </c>
      <c r="F21" s="19">
        <v>-9.1519448973939745</v>
      </c>
      <c r="G21" s="19">
        <v>-8.8122418660777004</v>
      </c>
      <c r="H21" s="19">
        <v>-9.5180312597725099</v>
      </c>
      <c r="I21" s="19">
        <v>-9.3262353276258967</v>
      </c>
      <c r="J21" s="19">
        <v>-10.180616001345198</v>
      </c>
    </row>
    <row r="22" spans="1:10" ht="17.25" x14ac:dyDescent="0.3">
      <c r="A22" s="21" t="s">
        <v>25</v>
      </c>
      <c r="B22" s="17"/>
      <c r="C22" s="22">
        <v>15317.550371953415</v>
      </c>
      <c r="D22" s="22">
        <v>15361.609585926657</v>
      </c>
      <c r="E22" s="22">
        <v>15145.132452561063</v>
      </c>
      <c r="F22" s="22">
        <v>14831.134390847608</v>
      </c>
      <c r="G22" s="22">
        <v>15624.85575923378</v>
      </c>
      <c r="H22" s="22">
        <v>14690.091407294442</v>
      </c>
      <c r="I22" s="22">
        <v>15245.727247421337</v>
      </c>
      <c r="J22" s="22">
        <v>16492.206769663106</v>
      </c>
    </row>
    <row r="23" spans="1:10" ht="17.25" x14ac:dyDescent="0.3">
      <c r="A23" s="16" t="s">
        <v>26</v>
      </c>
      <c r="B23" s="24"/>
      <c r="C23" s="22">
        <v>149.96118137107999</v>
      </c>
      <c r="D23" s="22">
        <v>14.01649975036</v>
      </c>
      <c r="E23" s="22">
        <v>12.970484059590001</v>
      </c>
      <c r="F23" s="22">
        <v>9.0376291739999992</v>
      </c>
      <c r="G23" s="22">
        <v>5.3794399540000004</v>
      </c>
      <c r="H23" s="22">
        <v>5.4841578369999997</v>
      </c>
      <c r="I23" s="22">
        <v>5.9235754310000006</v>
      </c>
      <c r="J23" s="22">
        <v>16.744345422999999</v>
      </c>
    </row>
    <row r="24" spans="1:10" ht="5.25" customHeight="1" x14ac:dyDescent="0.3">
      <c r="A24" s="21"/>
      <c r="B24" s="24"/>
      <c r="C24" s="25"/>
      <c r="D24" s="25"/>
      <c r="E24" s="25"/>
      <c r="F24" s="25"/>
      <c r="G24" s="25"/>
      <c r="H24" s="25"/>
      <c r="I24" s="18"/>
      <c r="J24" s="18"/>
    </row>
    <row r="25" spans="1:10" ht="17.25" x14ac:dyDescent="0.3">
      <c r="A25" s="26" t="s">
        <v>27</v>
      </c>
      <c r="B25" s="27"/>
      <c r="C25" s="22"/>
      <c r="D25" s="22"/>
      <c r="E25" s="22"/>
      <c r="F25" s="22"/>
      <c r="G25" s="22"/>
      <c r="H25" s="22"/>
      <c r="I25" s="22"/>
      <c r="J25" s="22"/>
    </row>
    <row r="26" spans="1:10" ht="17.25" x14ac:dyDescent="0.3">
      <c r="A26" s="28" t="s">
        <v>28</v>
      </c>
      <c r="B26" s="27"/>
      <c r="C26" s="27">
        <v>54388.103639330584</v>
      </c>
      <c r="D26" s="27">
        <v>54306.197490728431</v>
      </c>
      <c r="E26" s="27">
        <v>54351.826566312804</v>
      </c>
      <c r="F26" s="27">
        <v>54496.046325991971</v>
      </c>
      <c r="G26" s="27">
        <v>54453.253493731296</v>
      </c>
      <c r="H26" s="27">
        <v>55593.906465113338</v>
      </c>
      <c r="I26" s="29">
        <v>58482.825655272347</v>
      </c>
      <c r="J26" s="29">
        <v>60728.851386733659</v>
      </c>
    </row>
    <row r="27" spans="1:10" ht="17.25" x14ac:dyDescent="0.3">
      <c r="A27" s="30" t="s">
        <v>29</v>
      </c>
      <c r="B27" s="27"/>
      <c r="C27" s="27">
        <v>52931.347229680767</v>
      </c>
      <c r="D27" s="27">
        <v>54141.491010935133</v>
      </c>
      <c r="E27" s="27">
        <v>54102.855603987933</v>
      </c>
      <c r="F27" s="27">
        <v>54312.395939491333</v>
      </c>
      <c r="G27" s="27">
        <v>54308.764499712066</v>
      </c>
      <c r="H27" s="27">
        <v>55240.391552712186</v>
      </c>
      <c r="I27" s="29">
        <v>57979.811285924196</v>
      </c>
      <c r="J27" s="29">
        <v>60406.648765546997</v>
      </c>
    </row>
    <row r="28" spans="1:10" ht="17.25" x14ac:dyDescent="0.3">
      <c r="A28" s="30" t="s">
        <v>30</v>
      </c>
      <c r="B28" s="27"/>
      <c r="C28" s="27">
        <v>1456.756409649809</v>
      </c>
      <c r="D28" s="27">
        <v>164.70647979329613</v>
      </c>
      <c r="E28" s="27">
        <v>248.97096232487354</v>
      </c>
      <c r="F28" s="27">
        <v>183.65038650063903</v>
      </c>
      <c r="G28" s="27">
        <v>144.48899401923339</v>
      </c>
      <c r="H28" s="27">
        <v>353.5149124011507</v>
      </c>
      <c r="I28" s="29">
        <v>503.01436934815024</v>
      </c>
      <c r="J28" s="29">
        <v>322.20262118666045</v>
      </c>
    </row>
    <row r="29" spans="1:10" ht="17.25" x14ac:dyDescent="0.3">
      <c r="A29" s="28" t="s">
        <v>31</v>
      </c>
      <c r="B29" s="27"/>
      <c r="C29" s="27">
        <v>16495.172088682302</v>
      </c>
      <c r="D29" s="27">
        <v>17075.401511139225</v>
      </c>
      <c r="E29" s="27">
        <v>17459.671901529106</v>
      </c>
      <c r="F29" s="27">
        <v>17947.452923315413</v>
      </c>
      <c r="G29" s="27">
        <v>18547.29822671615</v>
      </c>
      <c r="H29" s="27">
        <v>18499.009010134472</v>
      </c>
      <c r="I29" s="29">
        <v>19490.538963414074</v>
      </c>
      <c r="J29" s="29">
        <v>20807.404775765812</v>
      </c>
    </row>
    <row r="30" spans="1:10" ht="17.25" x14ac:dyDescent="0.3">
      <c r="A30" s="28" t="s">
        <v>32</v>
      </c>
      <c r="B30" s="17"/>
      <c r="C30" s="27">
        <v>7109.16805900085</v>
      </c>
      <c r="D30" s="27">
        <v>7504.1096996518454</v>
      </c>
      <c r="E30" s="27">
        <v>7830.5971497429746</v>
      </c>
      <c r="F30" s="27">
        <v>8227.7554573959878</v>
      </c>
      <c r="G30" s="27">
        <v>8750.5955071357585</v>
      </c>
      <c r="H30" s="27">
        <v>8988.5504160966357</v>
      </c>
      <c r="I30" s="29">
        <v>9765.2450547106546</v>
      </c>
      <c r="J30" s="29">
        <v>10756.961475449889</v>
      </c>
    </row>
    <row r="31" spans="1:10" ht="17.25" x14ac:dyDescent="0.3">
      <c r="A31" s="28" t="s">
        <v>33</v>
      </c>
      <c r="B31" s="17"/>
      <c r="C31" s="27">
        <v>366.96875334121006</v>
      </c>
      <c r="D31" s="27">
        <v>353.69230088454992</v>
      </c>
      <c r="E31" s="27">
        <v>332.33809840455001</v>
      </c>
      <c r="F31" s="27">
        <v>323.80744541815</v>
      </c>
      <c r="G31" s="27">
        <v>314.35045230114997</v>
      </c>
      <c r="H31" s="27">
        <v>289.58316306715005</v>
      </c>
      <c r="I31" s="29">
        <v>275.91900070200001</v>
      </c>
      <c r="J31" s="29">
        <v>262.26976809799999</v>
      </c>
    </row>
    <row r="32" spans="1:10" ht="17.25" x14ac:dyDescent="0.3">
      <c r="A32" s="21" t="s">
        <v>34</v>
      </c>
      <c r="B32" s="24"/>
      <c r="C32" s="22">
        <v>78359.412540354955</v>
      </c>
      <c r="D32" s="22">
        <v>79239.401002404047</v>
      </c>
      <c r="E32" s="22">
        <v>79974.433715989435</v>
      </c>
      <c r="F32" s="22">
        <v>80995.062152121536</v>
      </c>
      <c r="G32" s="22">
        <v>82065.497679884356</v>
      </c>
      <c r="H32" s="22">
        <v>83371.049054411575</v>
      </c>
      <c r="I32" s="22">
        <v>88014.52867409907</v>
      </c>
      <c r="J32" s="22">
        <v>92555.487406047352</v>
      </c>
    </row>
    <row r="33" spans="1:10" ht="17.25" x14ac:dyDescent="0.3">
      <c r="A33" s="31" t="s">
        <v>35</v>
      </c>
      <c r="B33" s="32"/>
      <c r="C33" s="19">
        <v>-5043.9197032929105</v>
      </c>
      <c r="D33" s="19">
        <v>-5016.3093811303834</v>
      </c>
      <c r="E33" s="19">
        <v>-5183.1380662714573</v>
      </c>
      <c r="F33" s="19">
        <v>-5077.8456834402778</v>
      </c>
      <c r="G33" s="19">
        <v>-5060.9379434725824</v>
      </c>
      <c r="H33" s="19">
        <v>-5079.6274701639277</v>
      </c>
      <c r="I33" s="29">
        <v>-5105.1439372039558</v>
      </c>
      <c r="J33" s="29">
        <v>-5153.8405310235867</v>
      </c>
    </row>
    <row r="34" spans="1:10" ht="17.25" x14ac:dyDescent="0.3">
      <c r="A34" s="33" t="s">
        <v>36</v>
      </c>
      <c r="B34" s="27"/>
      <c r="C34" s="34">
        <v>73315.492837062047</v>
      </c>
      <c r="D34" s="34">
        <v>74223.091621273663</v>
      </c>
      <c r="E34" s="34">
        <v>74791.295649717984</v>
      </c>
      <c r="F34" s="34">
        <v>75917.216468681247</v>
      </c>
      <c r="G34" s="34">
        <v>77004.559736411786</v>
      </c>
      <c r="H34" s="34">
        <v>78291.421584247655</v>
      </c>
      <c r="I34" s="35">
        <v>82909.38473689511</v>
      </c>
      <c r="J34" s="35">
        <v>87401.646875023769</v>
      </c>
    </row>
    <row r="35" spans="1:10" ht="5.25" customHeight="1" x14ac:dyDescent="0.3">
      <c r="A35" s="21"/>
      <c r="B35" s="36"/>
      <c r="C35" s="37"/>
      <c r="D35" s="37"/>
      <c r="E35" s="37"/>
      <c r="F35" s="37"/>
      <c r="G35" s="37"/>
      <c r="H35" s="37"/>
      <c r="I35" s="29"/>
      <c r="J35" s="29"/>
    </row>
    <row r="36" spans="1:10" ht="17.25" x14ac:dyDescent="0.3">
      <c r="A36" s="16" t="s">
        <v>37</v>
      </c>
      <c r="B36" s="17"/>
      <c r="C36" s="22">
        <v>1173.9498246118919</v>
      </c>
      <c r="D36" s="22">
        <v>1434.9071909914726</v>
      </c>
      <c r="E36" s="22">
        <v>1299.4214160957931</v>
      </c>
      <c r="F36" s="22">
        <v>3935.0982402793575</v>
      </c>
      <c r="G36" s="22">
        <v>2715.2856671805175</v>
      </c>
      <c r="H36" s="22">
        <v>2722.5213678330406</v>
      </c>
      <c r="I36" s="22">
        <v>2707.1981251451066</v>
      </c>
      <c r="J36" s="22">
        <v>2870.8735119005041</v>
      </c>
    </row>
    <row r="37" spans="1:10" ht="17.25" x14ac:dyDescent="0.3">
      <c r="A37" s="16" t="s">
        <v>38</v>
      </c>
      <c r="B37" s="24"/>
      <c r="C37" s="22">
        <v>143.3614411710987</v>
      </c>
      <c r="D37" s="22">
        <v>164.03712880389068</v>
      </c>
      <c r="E37" s="22">
        <v>40.983450552357148</v>
      </c>
      <c r="F37" s="22">
        <v>73.684909608949525</v>
      </c>
      <c r="G37" s="22">
        <v>108.11945304448004</v>
      </c>
      <c r="H37" s="22">
        <v>107.92779315267967</v>
      </c>
      <c r="I37" s="22">
        <v>111.02501272774992</v>
      </c>
      <c r="J37" s="22">
        <v>105.23589435649265</v>
      </c>
    </row>
    <row r="38" spans="1:10" ht="17.25" x14ac:dyDescent="0.3">
      <c r="A38" s="16" t="s">
        <v>39</v>
      </c>
      <c r="B38" s="17"/>
      <c r="C38" s="22">
        <v>5418.7984193248403</v>
      </c>
      <c r="D38" s="22">
        <v>5563.6386338157954</v>
      </c>
      <c r="E38" s="22">
        <v>5714.3114520798499</v>
      </c>
      <c r="F38" s="22">
        <v>8352.5470413676303</v>
      </c>
      <c r="G38" s="22">
        <v>8404.25903476637</v>
      </c>
      <c r="H38" s="22">
        <v>11796.17070499223</v>
      </c>
      <c r="I38" s="22">
        <v>12266.587172073016</v>
      </c>
      <c r="J38" s="22">
        <v>12863.292955597231</v>
      </c>
    </row>
    <row r="39" spans="1:10" ht="5.25" customHeight="1" x14ac:dyDescent="0.3">
      <c r="A39" s="16"/>
      <c r="B39" s="17"/>
      <c r="C39" s="38"/>
      <c r="D39" s="38"/>
      <c r="E39" s="38"/>
      <c r="F39" s="38"/>
      <c r="G39" s="38"/>
      <c r="H39" s="38"/>
      <c r="I39" s="22"/>
      <c r="J39" s="22"/>
    </row>
    <row r="40" spans="1:10" ht="17.25" x14ac:dyDescent="0.3">
      <c r="A40" s="20" t="s">
        <v>40</v>
      </c>
      <c r="B40" s="17"/>
      <c r="C40" s="19">
        <v>1037.8125031066759</v>
      </c>
      <c r="D40" s="19">
        <v>1041.6225368973442</v>
      </c>
      <c r="E40" s="19">
        <v>1024.1230864808563</v>
      </c>
      <c r="F40" s="19">
        <v>1020.6494023392507</v>
      </c>
      <c r="G40" s="19">
        <v>1070.1025156820258</v>
      </c>
      <c r="H40" s="19">
        <v>1016.0898727884741</v>
      </c>
      <c r="I40" s="29">
        <v>1045.4155228209015</v>
      </c>
      <c r="J40" s="29">
        <v>1085.861948276776</v>
      </c>
    </row>
    <row r="41" spans="1:10" ht="17.25" x14ac:dyDescent="0.3">
      <c r="A41" s="20" t="s">
        <v>41</v>
      </c>
      <c r="B41" s="17"/>
      <c r="C41" s="19">
        <v>640.96047236618836</v>
      </c>
      <c r="D41" s="19">
        <v>619.30008206231025</v>
      </c>
      <c r="E41" s="19">
        <v>609.47981191253984</v>
      </c>
      <c r="F41" s="19">
        <v>588.49008649406107</v>
      </c>
      <c r="G41" s="19">
        <v>571.78865327087613</v>
      </c>
      <c r="H41" s="19">
        <v>563.50628987413256</v>
      </c>
      <c r="I41" s="29">
        <v>544.64812928247102</v>
      </c>
      <c r="J41" s="29">
        <v>534.77257854104846</v>
      </c>
    </row>
    <row r="42" spans="1:10" ht="17.25" x14ac:dyDescent="0.3">
      <c r="A42" s="20" t="s">
        <v>42</v>
      </c>
      <c r="B42" s="17"/>
      <c r="C42" s="19">
        <v>196.01017184010999</v>
      </c>
      <c r="D42" s="19">
        <v>198.6751094796748</v>
      </c>
      <c r="E42" s="19">
        <v>209.71962373393004</v>
      </c>
      <c r="F42" s="19">
        <v>195.29159893918577</v>
      </c>
      <c r="G42" s="19">
        <v>243.45299608372642</v>
      </c>
      <c r="H42" s="19">
        <v>239.4390176622862</v>
      </c>
      <c r="I42" s="29">
        <v>236.93539259944342</v>
      </c>
      <c r="J42" s="29">
        <v>236.15051537035157</v>
      </c>
    </row>
    <row r="43" spans="1:10" ht="17.25" x14ac:dyDescent="0.3">
      <c r="A43" s="33" t="s">
        <v>43</v>
      </c>
      <c r="B43" s="17"/>
      <c r="C43" s="34">
        <v>1874.7831473129741</v>
      </c>
      <c r="D43" s="34">
        <v>1859.5977284393291</v>
      </c>
      <c r="E43" s="34">
        <v>1843.322522127326</v>
      </c>
      <c r="F43" s="34">
        <v>1804.4310877724974</v>
      </c>
      <c r="G43" s="34">
        <v>1885.3441650366285</v>
      </c>
      <c r="H43" s="34">
        <v>1819.035180324893</v>
      </c>
      <c r="I43" s="35">
        <v>1826.999044702816</v>
      </c>
      <c r="J43" s="35">
        <v>1856.785042188176</v>
      </c>
    </row>
    <row r="44" spans="1:10" ht="5.25" customHeight="1" x14ac:dyDescent="0.3">
      <c r="A44" s="21"/>
      <c r="B44" s="17"/>
      <c r="C44" s="25"/>
      <c r="D44" s="25"/>
      <c r="E44" s="25"/>
      <c r="F44" s="25"/>
      <c r="G44" s="25"/>
      <c r="H44" s="25"/>
      <c r="I44" s="25"/>
      <c r="J44" s="25"/>
    </row>
    <row r="45" spans="1:10" ht="17.25" x14ac:dyDescent="0.3">
      <c r="A45" s="20" t="s">
        <v>44</v>
      </c>
      <c r="B45" s="17"/>
      <c r="C45" s="19">
        <v>566.62968112778515</v>
      </c>
      <c r="D45" s="19">
        <v>690.06637611112012</v>
      </c>
      <c r="E45" s="19">
        <v>692.61187062312013</v>
      </c>
      <c r="F45" s="19">
        <v>604.80100261753716</v>
      </c>
      <c r="G45" s="19">
        <v>610.92524634989945</v>
      </c>
      <c r="H45" s="19">
        <v>602.72451391753543</v>
      </c>
      <c r="I45" s="19">
        <v>617.11959872486</v>
      </c>
      <c r="J45" s="19">
        <v>633.12292027082299</v>
      </c>
    </row>
    <row r="46" spans="1:10" ht="17.25" x14ac:dyDescent="0.3">
      <c r="A46" s="20" t="s">
        <v>45</v>
      </c>
      <c r="B46" s="17"/>
      <c r="C46" s="19">
        <v>0</v>
      </c>
      <c r="D46" s="19">
        <v>0</v>
      </c>
      <c r="E46" s="19">
        <v>0</v>
      </c>
      <c r="F46" s="19">
        <v>0</v>
      </c>
      <c r="G46" s="19">
        <v>0</v>
      </c>
      <c r="H46" s="19">
        <v>0</v>
      </c>
      <c r="I46" s="19">
        <v>0</v>
      </c>
      <c r="J46" s="19">
        <v>0</v>
      </c>
    </row>
    <row r="47" spans="1:10" ht="17.25" x14ac:dyDescent="0.3">
      <c r="A47" s="20" t="s">
        <v>46</v>
      </c>
      <c r="B47" s="17"/>
      <c r="C47" s="19">
        <v>586.95006072471165</v>
      </c>
      <c r="D47" s="19">
        <v>603.34439122981689</v>
      </c>
      <c r="E47" s="19">
        <v>617.06727352476457</v>
      </c>
      <c r="F47" s="19">
        <v>621.21383282338093</v>
      </c>
      <c r="G47" s="19">
        <v>651.13878594785433</v>
      </c>
      <c r="H47" s="19">
        <v>645.6471093068759</v>
      </c>
      <c r="I47" s="19">
        <v>683.3274427631867</v>
      </c>
      <c r="J47" s="19">
        <v>720.83077086742253</v>
      </c>
    </row>
    <row r="48" spans="1:10" ht="17.25" x14ac:dyDescent="0.3">
      <c r="A48" s="33" t="s">
        <v>47</v>
      </c>
      <c r="B48" s="24"/>
      <c r="C48" s="34">
        <v>1153.5797418524967</v>
      </c>
      <c r="D48" s="34">
        <v>1293.4107673409371</v>
      </c>
      <c r="E48" s="34">
        <v>1309.6791441478845</v>
      </c>
      <c r="F48" s="34">
        <v>1226.0148354409182</v>
      </c>
      <c r="G48" s="34">
        <v>1262.0640322977538</v>
      </c>
      <c r="H48" s="34">
        <v>1248.3716232244112</v>
      </c>
      <c r="I48" s="34">
        <v>1300.4470414880468</v>
      </c>
      <c r="J48" s="34">
        <v>1353.9536911382456</v>
      </c>
    </row>
    <row r="49" spans="1:10" ht="5.25" customHeight="1" x14ac:dyDescent="0.3">
      <c r="A49" s="21"/>
      <c r="B49" s="17"/>
      <c r="C49" s="39"/>
      <c r="D49" s="39"/>
      <c r="E49" s="39"/>
      <c r="F49" s="39"/>
      <c r="G49" s="39"/>
      <c r="H49" s="39"/>
      <c r="I49" s="39"/>
      <c r="J49" s="39"/>
    </row>
    <row r="50" spans="1:10" ht="17.25" x14ac:dyDescent="0.3">
      <c r="A50" s="20" t="s">
        <v>48</v>
      </c>
      <c r="B50" s="17"/>
      <c r="C50" s="19">
        <v>281.85707526319686</v>
      </c>
      <c r="D50" s="19">
        <v>359.65532064593089</v>
      </c>
      <c r="E50" s="19">
        <v>451.62177446054125</v>
      </c>
      <c r="F50" s="19">
        <v>428.05452671788942</v>
      </c>
      <c r="G50" s="19">
        <v>310.82676156089997</v>
      </c>
      <c r="H50" s="19">
        <v>428.02615549299571</v>
      </c>
      <c r="I50" s="19">
        <v>552.74522034850565</v>
      </c>
      <c r="J50" s="19">
        <v>470.49243253291996</v>
      </c>
    </row>
    <row r="51" spans="1:10" ht="17.25" x14ac:dyDescent="0.3">
      <c r="A51" s="20" t="s">
        <v>49</v>
      </c>
      <c r="B51" s="17"/>
      <c r="C51" s="19">
        <v>595.88845775624236</v>
      </c>
      <c r="D51" s="19">
        <v>830.17013260054409</v>
      </c>
      <c r="E51" s="19">
        <v>894.10473031321624</v>
      </c>
      <c r="F51" s="19">
        <v>1164.0664641267324</v>
      </c>
      <c r="G51" s="19">
        <v>1349.3809921332752</v>
      </c>
      <c r="H51" s="19">
        <v>1183.2034838847837</v>
      </c>
      <c r="I51" s="19">
        <v>1328.8315771983289</v>
      </c>
      <c r="J51" s="19">
        <v>1465.2665051025256</v>
      </c>
    </row>
    <row r="52" spans="1:10" ht="17.25" x14ac:dyDescent="0.3">
      <c r="A52" s="33" t="s">
        <v>50</v>
      </c>
      <c r="B52" s="24"/>
      <c r="C52" s="34">
        <v>877.74553301943922</v>
      </c>
      <c r="D52" s="34">
        <v>1189.825453246475</v>
      </c>
      <c r="E52" s="34">
        <v>1345.7265047737574</v>
      </c>
      <c r="F52" s="34">
        <v>1592.1209908446217</v>
      </c>
      <c r="G52" s="34">
        <v>1660.2077536941752</v>
      </c>
      <c r="H52" s="34">
        <v>1611.2296393777792</v>
      </c>
      <c r="I52" s="34">
        <v>1881.5767975468348</v>
      </c>
      <c r="J52" s="34">
        <v>1935.7589376354456</v>
      </c>
    </row>
    <row r="53" spans="1:10" ht="5.25" customHeight="1" x14ac:dyDescent="0.3">
      <c r="A53" s="21"/>
      <c r="B53" s="17"/>
      <c r="C53" s="25"/>
      <c r="D53" s="25"/>
      <c r="E53" s="25"/>
      <c r="F53" s="25"/>
      <c r="G53" s="25"/>
      <c r="H53" s="25"/>
      <c r="I53" s="25"/>
      <c r="J53" s="25"/>
    </row>
    <row r="54" spans="1:10" ht="17.25" x14ac:dyDescent="0.3">
      <c r="A54" s="16" t="s">
        <v>51</v>
      </c>
      <c r="B54" s="17"/>
      <c r="C54" s="22">
        <v>67.555531816952879</v>
      </c>
      <c r="D54" s="22">
        <v>64.70407907063958</v>
      </c>
      <c r="E54" s="22">
        <v>206.58892634517639</v>
      </c>
      <c r="F54" s="22">
        <v>215.1735905186986</v>
      </c>
      <c r="G54" s="22">
        <v>210.28515849373369</v>
      </c>
      <c r="H54" s="22">
        <v>204.34408846316052</v>
      </c>
      <c r="I54" s="22">
        <v>241.40667856424943</v>
      </c>
      <c r="J54" s="22">
        <v>230.44247236462706</v>
      </c>
    </row>
    <row r="55" spans="1:10" ht="18.75" x14ac:dyDescent="0.3">
      <c r="A55" s="40" t="s">
        <v>52</v>
      </c>
      <c r="B55" s="17"/>
      <c r="C55" s="41">
        <v>98963.744734454638</v>
      </c>
      <c r="D55" s="41">
        <v>106205.94701182703</v>
      </c>
      <c r="E55" s="41">
        <v>108410.25068266505</v>
      </c>
      <c r="F55" s="41">
        <v>104596.85462770535</v>
      </c>
      <c r="G55" s="41">
        <v>115344.29085634819</v>
      </c>
      <c r="H55" s="41">
        <v>0</v>
      </c>
      <c r="I55" s="41">
        <v>0</v>
      </c>
      <c r="J55" s="41">
        <v>0</v>
      </c>
    </row>
    <row r="56" spans="1:10" ht="17.25" x14ac:dyDescent="0.3">
      <c r="A56" s="42" t="s">
        <v>53</v>
      </c>
      <c r="B56" s="17"/>
      <c r="C56" s="43">
        <v>208268.3841225525</v>
      </c>
      <c r="D56" s="43">
        <v>217731.93188727807</v>
      </c>
      <c r="E56" s="43">
        <v>221422.48033492226</v>
      </c>
      <c r="F56" s="43">
        <v>224384.93697627669</v>
      </c>
      <c r="G56" s="43">
        <v>232334.89479799278</v>
      </c>
      <c r="H56" s="43">
        <v>121966.75911787596</v>
      </c>
      <c r="I56" s="43">
        <v>130423.81241858065</v>
      </c>
      <c r="J56" s="43">
        <v>134140.55119340352</v>
      </c>
    </row>
    <row r="57" spans="1:10" ht="15" customHeight="1" x14ac:dyDescent="0.3">
      <c r="A57" s="44"/>
      <c r="B57" s="24"/>
      <c r="C57" s="45">
        <v>0</v>
      </c>
      <c r="D57" s="45">
        <v>0</v>
      </c>
      <c r="E57" s="45">
        <v>0</v>
      </c>
      <c r="F57" s="45"/>
      <c r="G57" s="45">
        <v>0</v>
      </c>
      <c r="H57" s="46"/>
      <c r="I57" s="46"/>
      <c r="J57" s="46"/>
    </row>
    <row r="58" spans="1:10" ht="17.25" x14ac:dyDescent="0.3">
      <c r="A58" s="21" t="s">
        <v>54</v>
      </c>
      <c r="B58" s="47"/>
      <c r="C58" s="22">
        <v>547.62302018518506</v>
      </c>
      <c r="D58" s="22">
        <v>350.34814336653</v>
      </c>
      <c r="E58" s="22">
        <v>279.38532379724001</v>
      </c>
      <c r="F58" s="22">
        <v>290.48832143747848</v>
      </c>
      <c r="G58" s="22">
        <v>395.24626979900285</v>
      </c>
      <c r="H58" s="22">
        <v>523.35089152243393</v>
      </c>
      <c r="I58" s="18">
        <v>687.49720155099999</v>
      </c>
      <c r="J58" s="18">
        <v>796.21886910681587</v>
      </c>
    </row>
    <row r="59" spans="1:10" ht="17.25" x14ac:dyDescent="0.3">
      <c r="A59" s="21" t="s">
        <v>26</v>
      </c>
      <c r="B59" s="47"/>
      <c r="C59" s="22">
        <v>23.803120111794993</v>
      </c>
      <c r="D59" s="22">
        <v>46.472884220756001</v>
      </c>
      <c r="E59" s="22">
        <v>40.783446200754994</v>
      </c>
      <c r="F59" s="22">
        <v>40.288141951811099</v>
      </c>
      <c r="G59" s="22">
        <v>51.989385433428808</v>
      </c>
      <c r="H59" s="22">
        <v>51.0043007207044</v>
      </c>
      <c r="I59" s="18">
        <v>5.6622805362725002</v>
      </c>
      <c r="J59" s="18">
        <v>1.5121354441607999</v>
      </c>
    </row>
    <row r="60" spans="1:10" ht="5.25" customHeight="1" x14ac:dyDescent="0.3">
      <c r="A60" s="16"/>
      <c r="B60" s="48"/>
      <c r="C60" s="45">
        <v>0</v>
      </c>
      <c r="D60" s="45">
        <v>0</v>
      </c>
      <c r="E60" s="45">
        <v>0</v>
      </c>
      <c r="F60" s="45"/>
      <c r="G60" s="45">
        <v>0</v>
      </c>
      <c r="H60" s="45"/>
      <c r="I60" s="45"/>
      <c r="J60" s="45"/>
    </row>
    <row r="61" spans="1:10" ht="17.25" x14ac:dyDescent="0.3">
      <c r="A61" s="16" t="s">
        <v>55</v>
      </c>
      <c r="B61" s="48"/>
      <c r="C61" s="49">
        <v>78304.045973502216</v>
      </c>
      <c r="D61" s="49">
        <v>78442.427389395816</v>
      </c>
      <c r="E61" s="49">
        <v>80572.636058782635</v>
      </c>
      <c r="F61" s="49">
        <v>78319.338768547241</v>
      </c>
      <c r="G61" s="49">
        <v>76861.520334524626</v>
      </c>
      <c r="H61" s="49">
        <v>77045.309701660313</v>
      </c>
      <c r="I61" s="18">
        <v>84388.799461238319</v>
      </c>
      <c r="J61" s="18">
        <v>83585.033699450811</v>
      </c>
    </row>
    <row r="62" spans="1:10" ht="17.25" x14ac:dyDescent="0.3">
      <c r="A62" s="20" t="s">
        <v>56</v>
      </c>
      <c r="B62" s="17"/>
      <c r="C62" s="19">
        <v>16534.069700741118</v>
      </c>
      <c r="D62" s="19">
        <v>17394.153434815031</v>
      </c>
      <c r="E62" s="19">
        <v>17276.302528332511</v>
      </c>
      <c r="F62" s="19">
        <v>17273.931744197253</v>
      </c>
      <c r="G62" s="19">
        <v>16028.866013506316</v>
      </c>
      <c r="H62" s="19">
        <v>18473.044354214766</v>
      </c>
      <c r="I62" s="19">
        <v>16452.313113060387</v>
      </c>
      <c r="J62" s="19">
        <v>15918.41810576388</v>
      </c>
    </row>
    <row r="63" spans="1:10" ht="17.25" x14ac:dyDescent="0.3">
      <c r="A63" s="20" t="s">
        <v>57</v>
      </c>
      <c r="B63" s="17"/>
      <c r="C63" s="19">
        <v>31314.422650574972</v>
      </c>
      <c r="D63" s="19">
        <v>31685.843338363647</v>
      </c>
      <c r="E63" s="19">
        <v>31057.225908504253</v>
      </c>
      <c r="F63" s="19">
        <v>32265.572697447235</v>
      </c>
      <c r="G63" s="19">
        <v>29544.481083397091</v>
      </c>
      <c r="H63" s="19">
        <v>28969.879233324289</v>
      </c>
      <c r="I63" s="19">
        <v>35696.574043406959</v>
      </c>
      <c r="J63" s="19">
        <v>37688.61075845694</v>
      </c>
    </row>
    <row r="64" spans="1:10" ht="17.25" x14ac:dyDescent="0.3">
      <c r="A64" s="20" t="s">
        <v>58</v>
      </c>
      <c r="B64" s="17"/>
      <c r="C64" s="19">
        <v>30324.373593630564</v>
      </c>
      <c r="D64" s="19">
        <v>29284.272179273416</v>
      </c>
      <c r="E64" s="19">
        <v>32134.108514905591</v>
      </c>
      <c r="F64" s="19">
        <v>28692.14262608406</v>
      </c>
      <c r="G64" s="19">
        <v>31187.778936586426</v>
      </c>
      <c r="H64" s="19">
        <v>29508.940801874323</v>
      </c>
      <c r="I64" s="19">
        <v>32032.099245536254</v>
      </c>
      <c r="J64" s="19">
        <v>29541.336932765629</v>
      </c>
    </row>
    <row r="65" spans="1:10" ht="17.25" x14ac:dyDescent="0.3">
      <c r="A65" s="20" t="s">
        <v>59</v>
      </c>
      <c r="B65" s="17"/>
      <c r="C65" s="19">
        <v>131.18002855557424</v>
      </c>
      <c r="D65" s="19">
        <v>78.158436943717405</v>
      </c>
      <c r="E65" s="19">
        <v>104.99910704029004</v>
      </c>
      <c r="F65" s="19">
        <v>87.69170081869342</v>
      </c>
      <c r="G65" s="19">
        <v>100.39430103480646</v>
      </c>
      <c r="H65" s="19">
        <v>93.445312246939267</v>
      </c>
      <c r="I65" s="19">
        <v>207.8130592347359</v>
      </c>
      <c r="J65" s="19">
        <v>436.66790246436074</v>
      </c>
    </row>
    <row r="66" spans="1:10" ht="17.25" x14ac:dyDescent="0.3">
      <c r="A66" s="16" t="s">
        <v>60</v>
      </c>
      <c r="B66" s="24"/>
      <c r="C66" s="22">
        <v>20979.672722169613</v>
      </c>
      <c r="D66" s="22">
        <v>23998.744523305599</v>
      </c>
      <c r="E66" s="22">
        <v>23159.720766478869</v>
      </c>
      <c r="F66" s="22">
        <v>26623.783280299227</v>
      </c>
      <c r="G66" s="22">
        <v>24777.069826687075</v>
      </c>
      <c r="H66" s="22">
        <v>26762.136622632217</v>
      </c>
      <c r="I66" s="18">
        <v>27113.904210316148</v>
      </c>
      <c r="J66" s="18">
        <v>30922.871604362797</v>
      </c>
    </row>
    <row r="67" spans="1:10" ht="17.25" x14ac:dyDescent="0.3">
      <c r="A67" s="20" t="s">
        <v>61</v>
      </c>
      <c r="B67" s="24"/>
      <c r="C67" s="19">
        <v>2934.0702112607355</v>
      </c>
      <c r="D67" s="19">
        <v>4066.1848475857983</v>
      </c>
      <c r="E67" s="19">
        <v>1899.7064902524301</v>
      </c>
      <c r="F67" s="19">
        <v>5391.2378305392695</v>
      </c>
      <c r="G67" s="19">
        <v>1288.5971181878399</v>
      </c>
      <c r="H67" s="19">
        <v>3832.8286831785103</v>
      </c>
      <c r="I67" s="19">
        <v>2117.9947084521832</v>
      </c>
      <c r="J67" s="19">
        <v>2581.341151215041</v>
      </c>
    </row>
    <row r="68" spans="1:10" ht="17.25" x14ac:dyDescent="0.3">
      <c r="A68" s="20" t="s">
        <v>62</v>
      </c>
      <c r="B68" s="17"/>
      <c r="C68" s="19">
        <v>4756.4481923036119</v>
      </c>
      <c r="D68" s="19">
        <v>6554.9958794500944</v>
      </c>
      <c r="E68" s="19">
        <v>7774.0641613920407</v>
      </c>
      <c r="F68" s="19">
        <v>7763.2123155085883</v>
      </c>
      <c r="G68" s="19">
        <v>9812.9372737063914</v>
      </c>
      <c r="H68" s="19">
        <v>9789.4165916456495</v>
      </c>
      <c r="I68" s="19">
        <v>11410.100781567729</v>
      </c>
      <c r="J68" s="19">
        <v>13326.422825080663</v>
      </c>
    </row>
    <row r="69" spans="1:10" ht="17.25" x14ac:dyDescent="0.3">
      <c r="A69" s="20" t="s">
        <v>63</v>
      </c>
      <c r="B69" s="17"/>
      <c r="C69" s="19">
        <v>9608.1162255537347</v>
      </c>
      <c r="D69" s="19">
        <v>10499.806836021291</v>
      </c>
      <c r="E69" s="19">
        <v>10691.241599979474</v>
      </c>
      <c r="F69" s="19">
        <v>10864.640372257558</v>
      </c>
      <c r="G69" s="19">
        <v>11292.840391152073</v>
      </c>
      <c r="H69" s="19">
        <v>10731.758689941125</v>
      </c>
      <c r="I69" s="19">
        <v>11209.136598801886</v>
      </c>
      <c r="J69" s="19">
        <v>12320.478160791628</v>
      </c>
    </row>
    <row r="70" spans="1:10" ht="17.25" x14ac:dyDescent="0.3">
      <c r="A70" s="20" t="s">
        <v>64</v>
      </c>
      <c r="B70" s="17"/>
      <c r="C70" s="19">
        <v>2343.0354996435199</v>
      </c>
      <c r="D70" s="19">
        <v>2244.7406551396398</v>
      </c>
      <c r="E70" s="19">
        <v>2168.3780973089301</v>
      </c>
      <c r="F70" s="19">
        <v>1994.624665519</v>
      </c>
      <c r="G70" s="19">
        <v>1786.8775939499999</v>
      </c>
      <c r="H70" s="19">
        <v>1817.1191027</v>
      </c>
      <c r="I70" s="19">
        <v>1800.9902955110001</v>
      </c>
      <c r="J70" s="19">
        <v>2127.2966564020003</v>
      </c>
    </row>
    <row r="71" spans="1:10" ht="17.25" x14ac:dyDescent="0.3">
      <c r="A71" s="20" t="s">
        <v>65</v>
      </c>
      <c r="B71" s="17"/>
      <c r="C71" s="19">
        <v>1338.002593408012</v>
      </c>
      <c r="D71" s="19">
        <v>633.01630510877476</v>
      </c>
      <c r="E71" s="19">
        <v>626.33041754599515</v>
      </c>
      <c r="F71" s="19">
        <v>610.06809647481384</v>
      </c>
      <c r="G71" s="19">
        <v>595.81744969077204</v>
      </c>
      <c r="H71" s="19">
        <v>591.01355516693297</v>
      </c>
      <c r="I71" s="19">
        <v>575.68182598334818</v>
      </c>
      <c r="J71" s="19">
        <v>567.33281087346859</v>
      </c>
    </row>
    <row r="72" spans="1:10" ht="17.25" x14ac:dyDescent="0.3">
      <c r="A72" s="33" t="s">
        <v>66</v>
      </c>
      <c r="B72" s="17"/>
      <c r="C72" s="34">
        <v>99283.718695671821</v>
      </c>
      <c r="D72" s="34">
        <v>102441.17191270141</v>
      </c>
      <c r="E72" s="34">
        <v>103732.35682526151</v>
      </c>
      <c r="F72" s="34">
        <v>104943.12204884648</v>
      </c>
      <c r="G72" s="34">
        <v>101638.5901612117</v>
      </c>
      <c r="H72" s="34">
        <v>103807.44632429254</v>
      </c>
      <c r="I72" s="50">
        <v>111502.70367155448</v>
      </c>
      <c r="J72" s="50">
        <v>114507.9053038136</v>
      </c>
    </row>
    <row r="73" spans="1:10" ht="5.25" customHeight="1" x14ac:dyDescent="0.3">
      <c r="A73" s="21"/>
      <c r="B73" s="47"/>
      <c r="C73" s="45">
        <v>0</v>
      </c>
      <c r="D73" s="45">
        <v>0</v>
      </c>
      <c r="E73" s="45">
        <v>0</v>
      </c>
      <c r="F73" s="45"/>
      <c r="G73" s="45">
        <v>0</v>
      </c>
      <c r="H73" s="45"/>
      <c r="I73" s="45"/>
      <c r="J73" s="45"/>
    </row>
    <row r="74" spans="1:10" ht="17.25" x14ac:dyDescent="0.3">
      <c r="A74" s="20" t="s">
        <v>67</v>
      </c>
      <c r="B74" s="47"/>
      <c r="C74" s="19">
        <v>17.396911578024991</v>
      </c>
      <c r="D74" s="19">
        <v>16.508251109190017</v>
      </c>
      <c r="E74" s="19">
        <v>16.66311568618999</v>
      </c>
      <c r="F74" s="19">
        <v>15.488226275999999</v>
      </c>
      <c r="G74" s="19">
        <v>16.889696582999999</v>
      </c>
      <c r="H74" s="19">
        <v>15.256786532145755</v>
      </c>
      <c r="I74" s="19">
        <v>14.217274513</v>
      </c>
      <c r="J74" s="19">
        <v>13.428722180000001</v>
      </c>
    </row>
    <row r="75" spans="1:10" ht="17.25" x14ac:dyDescent="0.3">
      <c r="A75" s="20" t="s">
        <v>68</v>
      </c>
      <c r="B75" s="47"/>
      <c r="C75" s="19">
        <v>19.20264280881592</v>
      </c>
      <c r="D75" s="19">
        <v>18.190428705202333</v>
      </c>
      <c r="E75" s="19">
        <v>19.019630539885952</v>
      </c>
      <c r="F75" s="19">
        <v>18.147895340034545</v>
      </c>
      <c r="G75" s="19">
        <v>18.314292464925021</v>
      </c>
      <c r="H75" s="19">
        <v>19.253415343612833</v>
      </c>
      <c r="I75" s="19">
        <v>18.686685648689078</v>
      </c>
      <c r="J75" s="19">
        <v>18.474882068616999</v>
      </c>
    </row>
    <row r="76" spans="1:10" ht="17.25" x14ac:dyDescent="0.3">
      <c r="A76" s="33" t="s">
        <v>69</v>
      </c>
      <c r="B76" s="47"/>
      <c r="C76" s="34">
        <v>36.599554386840914</v>
      </c>
      <c r="D76" s="34">
        <v>34.698679814392349</v>
      </c>
      <c r="E76" s="34">
        <v>35.682746226075942</v>
      </c>
      <c r="F76" s="34">
        <v>33.636121616034544</v>
      </c>
      <c r="G76" s="34">
        <v>35.20398904792502</v>
      </c>
      <c r="H76" s="34">
        <v>34.51020187575859</v>
      </c>
      <c r="I76" s="50">
        <v>32.903960161689078</v>
      </c>
      <c r="J76" s="50">
        <v>31.903604248617</v>
      </c>
    </row>
    <row r="77" spans="1:10" ht="5.25" customHeight="1" x14ac:dyDescent="0.3">
      <c r="A77" s="21"/>
      <c r="B77" s="17"/>
      <c r="C77" s="45">
        <v>0</v>
      </c>
      <c r="D77" s="45">
        <v>0</v>
      </c>
      <c r="E77" s="45">
        <v>0</v>
      </c>
      <c r="F77" s="45"/>
      <c r="G77" s="45">
        <v>0</v>
      </c>
      <c r="H77" s="45"/>
      <c r="I77" s="45"/>
      <c r="J77" s="45"/>
    </row>
    <row r="78" spans="1:10" ht="17.25" x14ac:dyDescent="0.3">
      <c r="A78" s="20" t="s">
        <v>48</v>
      </c>
      <c r="B78" s="17"/>
      <c r="C78" s="19">
        <v>6.0094478703499457</v>
      </c>
      <c r="D78" s="19">
        <v>3.9293756010611571</v>
      </c>
      <c r="E78" s="19">
        <v>3.9820737842200011</v>
      </c>
      <c r="F78" s="19">
        <v>1.4112882170005494</v>
      </c>
      <c r="G78" s="19">
        <v>2.3675925484540405</v>
      </c>
      <c r="H78" s="19">
        <v>2.6593572274370119</v>
      </c>
      <c r="I78" s="19">
        <v>1.6111260764717492</v>
      </c>
      <c r="J78" s="19">
        <v>1.4112882170000001</v>
      </c>
    </row>
    <row r="79" spans="1:10" ht="17.25" x14ac:dyDescent="0.3">
      <c r="A79" s="20" t="s">
        <v>49</v>
      </c>
      <c r="B79" s="47"/>
      <c r="C79" s="19">
        <v>51.79934497852539</v>
      </c>
      <c r="D79" s="19">
        <v>55.538530597110963</v>
      </c>
      <c r="E79" s="19">
        <v>57.094392995880249</v>
      </c>
      <c r="F79" s="19">
        <v>59.525246395887088</v>
      </c>
      <c r="G79" s="19">
        <v>64.013783262432256</v>
      </c>
      <c r="H79" s="19">
        <v>60.152911334972259</v>
      </c>
      <c r="I79" s="19">
        <v>66.603115146403312</v>
      </c>
      <c r="J79" s="19">
        <v>72.63944442024389</v>
      </c>
    </row>
    <row r="80" spans="1:10" ht="17.25" x14ac:dyDescent="0.3">
      <c r="A80" s="33" t="s">
        <v>70</v>
      </c>
      <c r="B80" s="47"/>
      <c r="C80" s="34">
        <v>57.808792848875342</v>
      </c>
      <c r="D80" s="34">
        <v>59.467906198172116</v>
      </c>
      <c r="E80" s="34">
        <v>61.076466780100247</v>
      </c>
      <c r="F80" s="34">
        <v>60.936534612887634</v>
      </c>
      <c r="G80" s="34">
        <v>66.381375810886297</v>
      </c>
      <c r="H80" s="34">
        <v>62.812268562409272</v>
      </c>
      <c r="I80" s="34">
        <v>68.21424122287506</v>
      </c>
      <c r="J80" s="34">
        <v>74.050732637243883</v>
      </c>
    </row>
    <row r="81" spans="1:10" ht="17.25" x14ac:dyDescent="0.3">
      <c r="A81" s="21" t="s">
        <v>71</v>
      </c>
      <c r="B81" s="47"/>
      <c r="C81" s="22">
        <v>260.23739355098519</v>
      </c>
      <c r="D81" s="22">
        <v>265.48471426189201</v>
      </c>
      <c r="E81" s="22">
        <v>234.86917635756501</v>
      </c>
      <c r="F81" s="22">
        <v>279.79284072819479</v>
      </c>
      <c r="G81" s="22">
        <v>244.16008075972732</v>
      </c>
      <c r="H81" s="22">
        <v>251.05979997292471</v>
      </c>
      <c r="I81" s="22">
        <v>213.7448856495576</v>
      </c>
      <c r="J81" s="22">
        <v>270.22787857506256</v>
      </c>
    </row>
    <row r="82" spans="1:10" ht="17.25" x14ac:dyDescent="0.3">
      <c r="A82" s="21" t="s">
        <v>72</v>
      </c>
      <c r="B82" s="51"/>
      <c r="C82" s="22">
        <v>2553.3436763229533</v>
      </c>
      <c r="D82" s="22">
        <v>2764.5212476766146</v>
      </c>
      <c r="E82" s="22">
        <v>2807.2099137318837</v>
      </c>
      <c r="F82" s="22">
        <v>2429.5229244796483</v>
      </c>
      <c r="G82" s="22">
        <v>2703.6245349825303</v>
      </c>
      <c r="H82" s="22">
        <v>1886.9419301248643</v>
      </c>
      <c r="I82" s="22">
        <v>2165.9327884472077</v>
      </c>
      <c r="J82" s="22">
        <v>2116.6181097535218</v>
      </c>
    </row>
    <row r="83" spans="1:10" ht="18.75" x14ac:dyDescent="0.3">
      <c r="A83" s="52" t="s">
        <v>73</v>
      </c>
      <c r="B83" s="51"/>
      <c r="C83" s="41">
        <v>83006.649368575614</v>
      </c>
      <c r="D83" s="41">
        <v>89487.177761973173</v>
      </c>
      <c r="E83" s="41">
        <v>90698.276402155607</v>
      </c>
      <c r="F83" s="41">
        <v>91762.771665356704</v>
      </c>
      <c r="G83" s="41">
        <v>101860.72862612475</v>
      </c>
      <c r="H83" s="41">
        <v>0</v>
      </c>
      <c r="I83" s="41">
        <v>0</v>
      </c>
      <c r="J83" s="41">
        <v>0</v>
      </c>
    </row>
    <row r="84" spans="1:10" ht="17.25" x14ac:dyDescent="0.3">
      <c r="A84" s="42" t="s">
        <v>74</v>
      </c>
      <c r="B84" s="17"/>
      <c r="C84" s="43">
        <v>185769.78362165409</v>
      </c>
      <c r="D84" s="43">
        <v>195449.34325021293</v>
      </c>
      <c r="E84" s="43">
        <v>197889.64030051074</v>
      </c>
      <c r="F84" s="43">
        <v>199840.55859902923</v>
      </c>
      <c r="G84" s="43">
        <v>206995.92442316998</v>
      </c>
      <c r="H84" s="43">
        <v>106617.12571707164</v>
      </c>
      <c r="I84" s="43">
        <v>114676.65902912308</v>
      </c>
      <c r="J84" s="43">
        <v>117798.43663357901</v>
      </c>
    </row>
    <row r="85" spans="1:10" ht="5.25" customHeight="1" x14ac:dyDescent="0.3">
      <c r="A85" s="44"/>
      <c r="B85" s="17"/>
      <c r="C85" s="45">
        <v>0</v>
      </c>
      <c r="D85" s="45">
        <v>0</v>
      </c>
      <c r="E85" s="45">
        <v>0</v>
      </c>
      <c r="F85" s="45"/>
      <c r="G85" s="45">
        <v>0</v>
      </c>
      <c r="H85" s="45"/>
      <c r="I85" s="45"/>
      <c r="J85" s="45"/>
    </row>
    <row r="86" spans="1:10" ht="17.25" x14ac:dyDescent="0.3">
      <c r="A86" s="33" t="s">
        <v>75</v>
      </c>
      <c r="B86" s="48"/>
      <c r="C86" s="34">
        <v>21029.062071168712</v>
      </c>
      <c r="D86" s="34">
        <v>21035.494234356029</v>
      </c>
      <c r="E86" s="34">
        <v>22190.680528827979</v>
      </c>
      <c r="F86" s="34">
        <v>24474.841745565638</v>
      </c>
      <c r="G86" s="34">
        <v>25299.117507685765</v>
      </c>
      <c r="H86" s="34">
        <v>15307.035663566174</v>
      </c>
      <c r="I86" s="34">
        <v>15704.296304639145</v>
      </c>
      <c r="J86" s="34">
        <v>16298.320572454999</v>
      </c>
    </row>
    <row r="87" spans="1:10" ht="17.25" x14ac:dyDescent="0.3">
      <c r="A87" s="21" t="s">
        <v>76</v>
      </c>
      <c r="B87" s="48"/>
      <c r="C87" s="53">
        <v>1469.5384297163707</v>
      </c>
      <c r="D87" s="53">
        <v>1247.0944070775515</v>
      </c>
      <c r="E87" s="34">
        <v>1342.1635636526232</v>
      </c>
      <c r="F87" s="34">
        <v>69.536637852949525</v>
      </c>
      <c r="G87" s="34">
        <v>39.852887035814987</v>
      </c>
      <c r="H87" s="34">
        <v>42.597741750017001</v>
      </c>
      <c r="I87" s="34">
        <v>42.857080046197424</v>
      </c>
      <c r="J87" s="34">
        <v>43.7939833695795</v>
      </c>
    </row>
    <row r="88" spans="1:10" ht="17.25" x14ac:dyDescent="0.3">
      <c r="A88" s="42" t="s">
        <v>77</v>
      </c>
      <c r="B88" s="48"/>
      <c r="C88" s="43">
        <v>22498.600500885084</v>
      </c>
      <c r="D88" s="43">
        <v>22282.588641433576</v>
      </c>
      <c r="E88" s="43">
        <v>23532.844092480602</v>
      </c>
      <c r="F88" s="43">
        <v>24544.378383418585</v>
      </c>
      <c r="G88" s="43">
        <v>25338.970394721578</v>
      </c>
      <c r="H88" s="43">
        <v>15349.63340531619</v>
      </c>
      <c r="I88" s="43">
        <v>15747.153384685344</v>
      </c>
      <c r="J88" s="43">
        <v>16342.114555824577</v>
      </c>
    </row>
    <row r="89" spans="1:10" ht="5.25" customHeight="1" x14ac:dyDescent="0.3">
      <c r="A89" s="54"/>
      <c r="B89" s="17"/>
      <c r="C89" s="45">
        <v>0</v>
      </c>
      <c r="D89" s="45">
        <v>0</v>
      </c>
      <c r="E89" s="45">
        <v>0</v>
      </c>
      <c r="F89" s="45"/>
      <c r="G89" s="45">
        <v>0</v>
      </c>
      <c r="H89" s="45"/>
      <c r="I89" s="45"/>
      <c r="J89" s="45"/>
    </row>
    <row r="90" spans="1:10" ht="17.25" x14ac:dyDescent="0.3">
      <c r="A90" s="42" t="s">
        <v>78</v>
      </c>
      <c r="B90" s="17"/>
      <c r="C90" s="43">
        <v>208268.38412253917</v>
      </c>
      <c r="D90" s="43">
        <v>217731.9318916465</v>
      </c>
      <c r="E90" s="43">
        <v>221422.48439299135</v>
      </c>
      <c r="F90" s="43">
        <v>224384.93698244783</v>
      </c>
      <c r="G90" s="43">
        <v>232334.89481789153</v>
      </c>
      <c r="H90" s="43">
        <v>121966.75912238783</v>
      </c>
      <c r="I90" s="43">
        <v>130423.81241380842</v>
      </c>
      <c r="J90" s="43">
        <v>134140.5511894036</v>
      </c>
    </row>
    <row r="91" spans="1:10" ht="17.25" x14ac:dyDescent="0.3">
      <c r="A91" s="55"/>
      <c r="B91" s="17"/>
      <c r="C91" s="56"/>
      <c r="D91" s="56"/>
      <c r="E91" s="56"/>
      <c r="F91" s="56"/>
      <c r="G91" s="56"/>
      <c r="H91" s="57"/>
    </row>
    <row r="92" spans="1:10" ht="21" x14ac:dyDescent="0.3">
      <c r="A92" s="1" t="s">
        <v>0</v>
      </c>
      <c r="B92" s="17"/>
      <c r="C92" s="44"/>
      <c r="D92" s="44"/>
      <c r="E92" s="44"/>
      <c r="F92" s="44"/>
      <c r="G92" s="44"/>
      <c r="H92" s="58"/>
    </row>
    <row r="93" spans="1:10" ht="21" x14ac:dyDescent="0.3">
      <c r="A93" s="1" t="s">
        <v>1</v>
      </c>
      <c r="B93" s="17"/>
      <c r="C93" s="44"/>
      <c r="D93" s="44"/>
      <c r="E93" s="44"/>
      <c r="F93" s="44"/>
      <c r="G93" s="44"/>
      <c r="H93" s="58"/>
    </row>
    <row r="94" spans="1:10" ht="21" x14ac:dyDescent="0.3">
      <c r="A94" s="59" t="s">
        <v>2</v>
      </c>
      <c r="B94" s="17"/>
      <c r="C94" s="44"/>
      <c r="D94" s="44"/>
      <c r="E94" s="44"/>
      <c r="F94" s="44"/>
      <c r="G94" s="44"/>
      <c r="H94" s="58"/>
    </row>
    <row r="95" spans="1:10" ht="18.75" x14ac:dyDescent="0.3">
      <c r="A95" s="6" t="s">
        <v>3</v>
      </c>
      <c r="B95" s="48"/>
      <c r="C95" s="44"/>
      <c r="D95" s="44"/>
      <c r="E95" s="44"/>
      <c r="F95" s="44"/>
      <c r="G95" s="44"/>
      <c r="H95" s="58"/>
    </row>
    <row r="96" spans="1:10" ht="17.25" customHeight="1" x14ac:dyDescent="0.3">
      <c r="A96" s="105" t="s">
        <v>79</v>
      </c>
      <c r="B96" s="17"/>
      <c r="C96" s="102" t="str">
        <f t="shared" ref="C96:H96" si="0">+C7</f>
        <v>4T20
Proforma*</v>
      </c>
      <c r="D96" s="102" t="str">
        <f t="shared" si="0"/>
        <v>1T21
Proforma*</v>
      </c>
      <c r="E96" s="102" t="str">
        <f t="shared" si="0"/>
        <v>2T21
Proforma*</v>
      </c>
      <c r="F96" s="102" t="str">
        <f t="shared" si="0"/>
        <v>3T21
Proforma*</v>
      </c>
      <c r="G96" s="102" t="str">
        <f t="shared" si="0"/>
        <v>4T21
Proforma*</v>
      </c>
      <c r="H96" s="107" t="str">
        <f t="shared" si="0"/>
        <v>1T22</v>
      </c>
      <c r="I96" s="102" t="str">
        <f>+I7</f>
        <v>2T22</v>
      </c>
      <c r="J96" s="102" t="s">
        <v>13</v>
      </c>
    </row>
    <row r="97" spans="1:10" ht="17.25" customHeight="1" x14ac:dyDescent="0.3">
      <c r="A97" s="105"/>
      <c r="B97" s="48"/>
      <c r="C97" s="106"/>
      <c r="D97" s="106"/>
      <c r="E97" s="106"/>
      <c r="F97" s="102"/>
      <c r="G97" s="102"/>
      <c r="H97" s="108"/>
      <c r="I97" s="102"/>
      <c r="J97" s="102"/>
    </row>
    <row r="98" spans="1:10" ht="17.25" x14ac:dyDescent="0.3">
      <c r="A98" s="16" t="s">
        <v>80</v>
      </c>
      <c r="B98" s="17"/>
      <c r="C98" s="44"/>
      <c r="D98" s="44"/>
      <c r="E98" s="44"/>
      <c r="F98" s="44"/>
      <c r="G98" s="44"/>
      <c r="H98" s="58"/>
    </row>
    <row r="99" spans="1:10" ht="17.25" x14ac:dyDescent="0.3">
      <c r="A99" s="60" t="s">
        <v>81</v>
      </c>
      <c r="B99" s="61"/>
      <c r="C99" s="19">
        <v>1432.6915320530932</v>
      </c>
      <c r="D99" s="19">
        <v>1412.5182678680278</v>
      </c>
      <c r="E99" s="19">
        <v>1419.4083329758794</v>
      </c>
      <c r="F99" s="19">
        <v>1452.5302457699927</v>
      </c>
      <c r="G99" s="19">
        <v>1481.8521211341822</v>
      </c>
      <c r="H99" s="19">
        <v>1619.7874441674116</v>
      </c>
      <c r="I99" s="19">
        <v>1911.3664522430095</v>
      </c>
      <c r="J99" s="19">
        <v>2329.0247249993686</v>
      </c>
    </row>
    <row r="100" spans="1:10" ht="17.25" x14ac:dyDescent="0.3">
      <c r="A100" s="60" t="s">
        <v>82</v>
      </c>
      <c r="B100" s="61"/>
      <c r="C100" s="19">
        <v>80.63446677708572</v>
      </c>
      <c r="D100" s="19">
        <v>87.061857760805836</v>
      </c>
      <c r="E100" s="19">
        <v>86.665752545123709</v>
      </c>
      <c r="F100" s="19">
        <v>95.059581486300701</v>
      </c>
      <c r="G100" s="19">
        <v>83.702461928510346</v>
      </c>
      <c r="H100" s="19">
        <v>96.087470005342581</v>
      </c>
      <c r="I100" s="19">
        <v>102.18720172262199</v>
      </c>
      <c r="J100" s="19">
        <v>148.85644450634652</v>
      </c>
    </row>
    <row r="101" spans="1:10" ht="17.25" x14ac:dyDescent="0.3">
      <c r="A101" s="60" t="s">
        <v>83</v>
      </c>
      <c r="B101" s="61"/>
      <c r="C101" s="19">
        <v>14.630870921946794</v>
      </c>
      <c r="D101" s="19">
        <v>10.38985087903534</v>
      </c>
      <c r="E101" s="19">
        <v>16.077457187009539</v>
      </c>
      <c r="F101" s="19">
        <v>10.024346916897541</v>
      </c>
      <c r="G101" s="19">
        <v>41.123433871537337</v>
      </c>
      <c r="H101" s="19">
        <v>32.526380382038091</v>
      </c>
      <c r="I101" s="19">
        <v>2.5562537466900301</v>
      </c>
      <c r="J101" s="19">
        <v>55.545470156460297</v>
      </c>
    </row>
    <row r="102" spans="1:10" ht="17.25" x14ac:dyDescent="0.3">
      <c r="A102" s="62" t="s">
        <v>84</v>
      </c>
      <c r="B102" s="61"/>
      <c r="C102" s="34">
        <v>1527.9568697521258</v>
      </c>
      <c r="D102" s="34">
        <v>1509.969976507869</v>
      </c>
      <c r="E102" s="34">
        <v>1522.1515427080128</v>
      </c>
      <c r="F102" s="34">
        <v>1557.6141741731913</v>
      </c>
      <c r="G102" s="34">
        <v>1606.6780169342298</v>
      </c>
      <c r="H102" s="34">
        <v>1748.401294554792</v>
      </c>
      <c r="I102" s="50">
        <v>2016.1099077123213</v>
      </c>
      <c r="J102" s="50">
        <v>2533.4266396621756</v>
      </c>
    </row>
    <row r="103" spans="1:10" ht="5.25" customHeight="1" x14ac:dyDescent="0.3">
      <c r="A103" s="63"/>
      <c r="B103" s="61"/>
      <c r="C103" s="45">
        <v>0</v>
      </c>
      <c r="D103" s="45">
        <v>0</v>
      </c>
      <c r="E103" s="45">
        <v>0</v>
      </c>
      <c r="F103" s="45"/>
      <c r="G103" s="45">
        <v>0</v>
      </c>
      <c r="H103" s="46"/>
    </row>
    <row r="104" spans="1:10" ht="17.25" x14ac:dyDescent="0.3">
      <c r="A104" s="16" t="s">
        <v>85</v>
      </c>
      <c r="B104" s="17"/>
      <c r="C104" s="22"/>
      <c r="D104" s="22"/>
      <c r="E104" s="22"/>
      <c r="F104" s="22"/>
      <c r="G104" s="22"/>
      <c r="H104" s="64"/>
    </row>
    <row r="105" spans="1:10" ht="17.25" x14ac:dyDescent="0.25">
      <c r="A105" s="60" t="s">
        <v>56</v>
      </c>
      <c r="B105" s="65"/>
      <c r="C105" s="19">
        <v>9.7988995522705462</v>
      </c>
      <c r="D105" s="19">
        <v>14.893779110834322</v>
      </c>
      <c r="E105" s="19">
        <v>12.635949677882927</v>
      </c>
      <c r="F105" s="19">
        <v>13.471580815480614</v>
      </c>
      <c r="G105" s="19">
        <v>13.786494382778015</v>
      </c>
      <c r="H105" s="19">
        <v>27.010444006189605</v>
      </c>
      <c r="I105" s="19">
        <v>24.596904272362</v>
      </c>
      <c r="J105" s="19">
        <v>34.281687396330796</v>
      </c>
    </row>
    <row r="106" spans="1:10" ht="17.25" x14ac:dyDescent="0.3">
      <c r="A106" s="60" t="s">
        <v>57</v>
      </c>
      <c r="B106" s="17"/>
      <c r="C106" s="19">
        <v>207.6653458849824</v>
      </c>
      <c r="D106" s="19">
        <v>214.00418032953394</v>
      </c>
      <c r="E106" s="19">
        <v>208.36722704217132</v>
      </c>
      <c r="F106" s="19">
        <v>222.39633470641175</v>
      </c>
      <c r="G106" s="19">
        <v>238.6174238990989</v>
      </c>
      <c r="H106" s="19">
        <v>256.85087721965766</v>
      </c>
      <c r="I106" s="19">
        <v>337.95518411781188</v>
      </c>
      <c r="J106" s="19">
        <v>532.25195465218042</v>
      </c>
    </row>
    <row r="107" spans="1:10" ht="17.25" x14ac:dyDescent="0.3">
      <c r="A107" s="60" t="s">
        <v>86</v>
      </c>
      <c r="B107" s="24"/>
      <c r="C107" s="19">
        <v>102.09952816504797</v>
      </c>
      <c r="D107" s="19">
        <v>88.031792694152315</v>
      </c>
      <c r="E107" s="19">
        <v>91.458522021805152</v>
      </c>
      <c r="F107" s="19">
        <v>93.360503431174166</v>
      </c>
      <c r="G107" s="19">
        <v>105.63005235957101</v>
      </c>
      <c r="H107" s="19">
        <v>148.82521114592745</v>
      </c>
      <c r="I107" s="19">
        <v>266.11772669442087</v>
      </c>
      <c r="J107" s="19">
        <v>424.22419416187262</v>
      </c>
    </row>
    <row r="108" spans="1:10" ht="17.25" x14ac:dyDescent="0.3">
      <c r="A108" s="66" t="s">
        <v>87</v>
      </c>
      <c r="B108" s="24"/>
      <c r="C108" s="22">
        <v>319.5637736023009</v>
      </c>
      <c r="D108" s="22">
        <v>316.92975213452058</v>
      </c>
      <c r="E108" s="22">
        <v>312.46169874185938</v>
      </c>
      <c r="F108" s="22">
        <v>329.22841895306652</v>
      </c>
      <c r="G108" s="22">
        <v>358.03397064144792</v>
      </c>
      <c r="H108" s="22">
        <v>432.68653237177477</v>
      </c>
      <c r="I108" s="19">
        <v>628.6698150845948</v>
      </c>
      <c r="J108" s="19">
        <v>990.75783621038386</v>
      </c>
    </row>
    <row r="109" spans="1:10" ht="5.25" customHeight="1" x14ac:dyDescent="0.3">
      <c r="A109" s="66"/>
      <c r="B109" s="11"/>
      <c r="C109" s="45">
        <v>0</v>
      </c>
      <c r="D109" s="45">
        <v>0</v>
      </c>
      <c r="E109" s="45">
        <v>0</v>
      </c>
      <c r="F109" s="45"/>
      <c r="G109" s="45">
        <v>0</v>
      </c>
      <c r="H109" s="45"/>
      <c r="I109" s="19"/>
      <c r="J109" s="19"/>
    </row>
    <row r="110" spans="1:10" ht="17.25" x14ac:dyDescent="0.3">
      <c r="A110" s="60" t="s">
        <v>88</v>
      </c>
      <c r="B110" s="17"/>
      <c r="C110" s="19">
        <v>20.2940274219111</v>
      </c>
      <c r="D110" s="19">
        <v>14.71916631438277</v>
      </c>
      <c r="E110" s="19">
        <v>16.715327206292738</v>
      </c>
      <c r="F110" s="19">
        <v>10.464024302997192</v>
      </c>
      <c r="G110" s="19">
        <v>22.864290208687304</v>
      </c>
      <c r="H110" s="19">
        <v>23.541537659526472</v>
      </c>
      <c r="I110" s="19">
        <v>37.744167783599622</v>
      </c>
      <c r="J110" s="19">
        <v>45.466262362473344</v>
      </c>
    </row>
    <row r="111" spans="1:10" ht="17.25" x14ac:dyDescent="0.3">
      <c r="A111" s="60" t="s">
        <v>62</v>
      </c>
      <c r="B111" s="17"/>
      <c r="C111" s="19">
        <v>5.5959260867760774</v>
      </c>
      <c r="D111" s="19">
        <v>14.215962606728745</v>
      </c>
      <c r="E111" s="19">
        <v>22.823721284254326</v>
      </c>
      <c r="F111" s="19">
        <v>21.413892732043596</v>
      </c>
      <c r="G111" s="19">
        <v>28.823183250984481</v>
      </c>
      <c r="H111" s="19">
        <v>28.22401941420739</v>
      </c>
      <c r="I111" s="19">
        <v>40.750600186489834</v>
      </c>
      <c r="J111" s="19">
        <v>64.408539691107592</v>
      </c>
    </row>
    <row r="112" spans="1:10" ht="17.25" x14ac:dyDescent="0.3">
      <c r="A112" s="60" t="s">
        <v>63</v>
      </c>
      <c r="B112" s="17"/>
      <c r="C112" s="19">
        <v>152.88622193138283</v>
      </c>
      <c r="D112" s="19">
        <v>131.83633119072189</v>
      </c>
      <c r="E112" s="19">
        <v>137.9685552317014</v>
      </c>
      <c r="F112" s="19">
        <v>146.08985864277224</v>
      </c>
      <c r="G112" s="19">
        <v>149.17350139221162</v>
      </c>
      <c r="H112" s="19">
        <v>148.48357790653654</v>
      </c>
      <c r="I112" s="19">
        <v>147.86892909864176</v>
      </c>
      <c r="J112" s="19">
        <v>164.65574546267385</v>
      </c>
    </row>
    <row r="113" spans="1:10" ht="17.25" x14ac:dyDescent="0.3">
      <c r="A113" s="60" t="s">
        <v>64</v>
      </c>
      <c r="B113" s="17"/>
      <c r="C113" s="19">
        <v>15.424080304149998</v>
      </c>
      <c r="D113" s="19">
        <v>15.482125499209999</v>
      </c>
      <c r="E113" s="19">
        <v>13.873861678120001</v>
      </c>
      <c r="F113" s="19">
        <v>13.58205796691</v>
      </c>
      <c r="G113" s="19">
        <v>14.782982749999999</v>
      </c>
      <c r="H113" s="19">
        <v>17.753315517000001</v>
      </c>
      <c r="I113" s="19">
        <v>27.229439484</v>
      </c>
      <c r="J113" s="19">
        <v>40.413050524999996</v>
      </c>
    </row>
    <row r="114" spans="1:10" ht="17.25" x14ac:dyDescent="0.3">
      <c r="A114" s="60" t="s">
        <v>65</v>
      </c>
      <c r="B114" s="17"/>
      <c r="C114" s="19">
        <v>18.522403498844795</v>
      </c>
      <c r="D114" s="19">
        <v>8.6887216588038374</v>
      </c>
      <c r="E114" s="19">
        <v>8.9929011924473414</v>
      </c>
      <c r="F114" s="19">
        <v>10.712613451589558</v>
      </c>
      <c r="G114" s="19">
        <v>7.9599480524252897</v>
      </c>
      <c r="H114" s="19">
        <v>8.3325549730233597</v>
      </c>
      <c r="I114" s="19">
        <v>7.3531321870650403</v>
      </c>
      <c r="J114" s="19">
        <v>8.4569860948259397</v>
      </c>
    </row>
    <row r="115" spans="1:10" ht="17.25" x14ac:dyDescent="0.3">
      <c r="A115" s="66" t="s">
        <v>89</v>
      </c>
      <c r="B115" s="17"/>
      <c r="C115" s="22">
        <v>212.72265924306481</v>
      </c>
      <c r="D115" s="22">
        <v>184.94230726984725</v>
      </c>
      <c r="E115" s="22">
        <v>200.37436659281582</v>
      </c>
      <c r="F115" s="22">
        <v>202.26244709631263</v>
      </c>
      <c r="G115" s="22">
        <v>223.6039056543087</v>
      </c>
      <c r="H115" s="22">
        <v>226.33500547029377</v>
      </c>
      <c r="I115" s="19">
        <v>260.94626873979627</v>
      </c>
      <c r="J115" s="19">
        <v>323.40058413608074</v>
      </c>
    </row>
    <row r="116" spans="1:10" ht="17.25" x14ac:dyDescent="0.3">
      <c r="A116" s="62" t="s">
        <v>90</v>
      </c>
      <c r="B116" s="17"/>
      <c r="C116" s="34">
        <v>532.28643284536577</v>
      </c>
      <c r="D116" s="34">
        <v>501.8720594043678</v>
      </c>
      <c r="E116" s="34">
        <v>512.83606533467525</v>
      </c>
      <c r="F116" s="34">
        <v>531.49086604937906</v>
      </c>
      <c r="G116" s="34">
        <v>581.63787629575666</v>
      </c>
      <c r="H116" s="34">
        <v>659.0215378420686</v>
      </c>
      <c r="I116" s="50">
        <v>889.61608382439101</v>
      </c>
      <c r="J116" s="50">
        <v>1314.1584203464645</v>
      </c>
    </row>
    <row r="117" spans="1:10" ht="17.25" x14ac:dyDescent="0.3">
      <c r="A117" s="42" t="s">
        <v>91</v>
      </c>
      <c r="B117" s="17"/>
      <c r="C117" s="43">
        <v>995.67043690676007</v>
      </c>
      <c r="D117" s="43">
        <v>1008.0979171035012</v>
      </c>
      <c r="E117" s="43">
        <v>1009.3154773733374</v>
      </c>
      <c r="F117" s="43">
        <v>1026.123308123812</v>
      </c>
      <c r="G117" s="43">
        <v>1025.0401406384731</v>
      </c>
      <c r="H117" s="43">
        <v>1089.3797567127235</v>
      </c>
      <c r="I117" s="67">
        <v>1126.4938238879301</v>
      </c>
      <c r="J117" s="67">
        <v>1219.2682193157109</v>
      </c>
    </row>
    <row r="118" spans="1:10" ht="5.25" customHeight="1" x14ac:dyDescent="0.3">
      <c r="A118" s="68"/>
      <c r="B118" s="17"/>
      <c r="C118" s="45">
        <v>0</v>
      </c>
      <c r="D118" s="45">
        <v>0</v>
      </c>
      <c r="E118" s="45">
        <v>0</v>
      </c>
      <c r="F118" s="45"/>
      <c r="G118" s="45">
        <v>0</v>
      </c>
      <c r="H118" s="46"/>
    </row>
    <row r="119" spans="1:10" ht="17.25" x14ac:dyDescent="0.3">
      <c r="A119" s="66" t="s">
        <v>92</v>
      </c>
      <c r="B119" s="17"/>
      <c r="C119" s="22"/>
      <c r="D119" s="22"/>
      <c r="E119" s="22"/>
      <c r="F119" s="22"/>
      <c r="G119" s="22"/>
      <c r="H119" s="64"/>
    </row>
    <row r="120" spans="1:10" ht="17.25" x14ac:dyDescent="0.3">
      <c r="A120" s="60" t="s">
        <v>93</v>
      </c>
      <c r="B120" s="17"/>
      <c r="C120" s="19">
        <v>896.61549740831367</v>
      </c>
      <c r="D120" s="19">
        <v>570.6350795818131</v>
      </c>
      <c r="E120" s="19">
        <v>517.04362472122989</v>
      </c>
      <c r="F120" s="19">
        <v>376.14401501818844</v>
      </c>
      <c r="G120" s="19">
        <v>435.48686260622941</v>
      </c>
      <c r="H120" s="19">
        <v>481.25432997204496</v>
      </c>
      <c r="I120" s="19">
        <v>354.28613311481786</v>
      </c>
      <c r="J120" s="19">
        <v>410.66516437123579</v>
      </c>
    </row>
    <row r="121" spans="1:10" ht="17.25" x14ac:dyDescent="0.3">
      <c r="A121" s="60" t="s">
        <v>94</v>
      </c>
      <c r="B121" s="17"/>
      <c r="C121" s="19">
        <v>0.43600261571898935</v>
      </c>
      <c r="D121" s="19">
        <v>-0.82701781206455605</v>
      </c>
      <c r="E121" s="19">
        <v>0.81803180605741022</v>
      </c>
      <c r="F121" s="19">
        <v>0.52376426990438851</v>
      </c>
      <c r="G121" s="19">
        <v>-0.56899005384289936</v>
      </c>
      <c r="H121" s="19">
        <v>1.1624530366832131</v>
      </c>
      <c r="I121" s="19">
        <v>-2.0474442041780603</v>
      </c>
      <c r="J121" s="19">
        <v>-5.9516999553356813E-2</v>
      </c>
    </row>
    <row r="122" spans="1:10" ht="17.25" x14ac:dyDescent="0.3">
      <c r="A122" s="60" t="s">
        <v>95</v>
      </c>
      <c r="B122" s="17"/>
      <c r="C122" s="19">
        <v>-38.780643603759991</v>
      </c>
      <c r="D122" s="19">
        <v>-42.041971417070002</v>
      </c>
      <c r="E122" s="19">
        <v>-47.073013084049997</v>
      </c>
      <c r="F122" s="19">
        <v>-59.382898200530001</v>
      </c>
      <c r="G122" s="19">
        <v>-71.104675432999997</v>
      </c>
      <c r="H122" s="19">
        <v>-74.393915930999995</v>
      </c>
      <c r="I122" s="19">
        <v>-79.584368598999987</v>
      </c>
      <c r="J122" s="19">
        <v>-94.186309000999998</v>
      </c>
    </row>
    <row r="123" spans="1:10" ht="17.25" x14ac:dyDescent="0.3">
      <c r="A123" s="62" t="s">
        <v>92</v>
      </c>
      <c r="B123" s="17"/>
      <c r="C123" s="34">
        <v>858.27085642027271</v>
      </c>
      <c r="D123" s="34">
        <v>527.76609035267859</v>
      </c>
      <c r="E123" s="34">
        <v>470.78864344323728</v>
      </c>
      <c r="F123" s="34">
        <v>317.28488108756289</v>
      </c>
      <c r="G123" s="34">
        <v>363.81319711938653</v>
      </c>
      <c r="H123" s="34">
        <v>408.02286707772816</v>
      </c>
      <c r="I123" s="50">
        <v>272.65432031163982</v>
      </c>
      <c r="J123" s="50">
        <v>316.4193383706824</v>
      </c>
    </row>
    <row r="124" spans="1:10" ht="17.25" x14ac:dyDescent="0.3">
      <c r="A124" s="42" t="s">
        <v>96</v>
      </c>
      <c r="B124" s="17"/>
      <c r="C124" s="43">
        <v>137.39958048648737</v>
      </c>
      <c r="D124" s="43">
        <v>480.3318267508227</v>
      </c>
      <c r="E124" s="43">
        <v>538.52683393010022</v>
      </c>
      <c r="F124" s="43">
        <v>708.83842703624919</v>
      </c>
      <c r="G124" s="43">
        <v>661.2269435190866</v>
      </c>
      <c r="H124" s="43">
        <v>681.35688963499535</v>
      </c>
      <c r="I124" s="67">
        <v>853.83950357629044</v>
      </c>
      <c r="J124" s="67">
        <v>902.84888094502855</v>
      </c>
    </row>
    <row r="125" spans="1:10" ht="5.25" customHeight="1" x14ac:dyDescent="0.3">
      <c r="A125" s="68"/>
      <c r="B125" s="17"/>
      <c r="C125" s="45">
        <v>0</v>
      </c>
      <c r="D125" s="45">
        <v>0</v>
      </c>
      <c r="E125" s="45">
        <v>0</v>
      </c>
      <c r="F125" s="45"/>
      <c r="G125" s="45">
        <v>0</v>
      </c>
      <c r="H125" s="46"/>
    </row>
    <row r="126" spans="1:10" ht="17.25" x14ac:dyDescent="0.3">
      <c r="A126" s="66" t="s">
        <v>97</v>
      </c>
      <c r="B126" s="17"/>
      <c r="C126" s="22"/>
      <c r="D126" s="22"/>
      <c r="E126" s="22"/>
      <c r="F126" s="22"/>
      <c r="G126" s="22"/>
      <c r="H126" s="64"/>
    </row>
    <row r="127" spans="1:10" ht="17.25" x14ac:dyDescent="0.3">
      <c r="A127" s="60" t="s">
        <v>98</v>
      </c>
      <c r="B127" s="47"/>
      <c r="C127" s="19">
        <v>269.76121034963438</v>
      </c>
      <c r="D127" s="19">
        <v>275.10409966348737</v>
      </c>
      <c r="E127" s="19">
        <v>269.85087731208228</v>
      </c>
      <c r="F127" s="19">
        <v>291.78595721111344</v>
      </c>
      <c r="G127" s="19">
        <v>320.8255549346656</v>
      </c>
      <c r="H127" s="19">
        <v>307.37534509662839</v>
      </c>
      <c r="I127" s="19">
        <v>331.82081804965378</v>
      </c>
      <c r="J127" s="19">
        <v>361.38848483732289</v>
      </c>
    </row>
    <row r="128" spans="1:10" ht="17.25" x14ac:dyDescent="0.3">
      <c r="A128" s="60" t="s">
        <v>99</v>
      </c>
      <c r="B128" s="47"/>
      <c r="C128" s="19">
        <v>44.133682044000004</v>
      </c>
      <c r="D128" s="19">
        <v>42.361986141000003</v>
      </c>
      <c r="E128" s="19">
        <v>37.776626167000003</v>
      </c>
      <c r="F128" s="19">
        <v>38.363864332999995</v>
      </c>
      <c r="G128" s="19">
        <v>37.650920194000001</v>
      </c>
      <c r="H128" s="19">
        <v>37.404908524999996</v>
      </c>
      <c r="I128" s="19">
        <v>39.374330714999999</v>
      </c>
      <c r="J128" s="19">
        <v>40.950950837999997</v>
      </c>
    </row>
    <row r="129" spans="1:10" ht="17.25" x14ac:dyDescent="0.3">
      <c r="A129" s="60" t="s">
        <v>100</v>
      </c>
      <c r="B129" s="17"/>
      <c r="C129" s="19">
        <v>0</v>
      </c>
      <c r="D129" s="19">
        <v>0</v>
      </c>
      <c r="E129" s="69">
        <v>2.6702880859374999E-14</v>
      </c>
      <c r="F129" s="69">
        <v>-1.9999999999999997E-9</v>
      </c>
      <c r="G129" s="19">
        <v>0</v>
      </c>
      <c r="H129" s="19">
        <v>2.9499053955078126E-11</v>
      </c>
      <c r="I129" s="19">
        <v>0</v>
      </c>
      <c r="J129" s="19">
        <v>0</v>
      </c>
    </row>
    <row r="130" spans="1:10" ht="17.25" x14ac:dyDescent="0.3">
      <c r="A130" s="60" t="s">
        <v>101</v>
      </c>
      <c r="B130" s="17"/>
      <c r="C130" s="19">
        <v>38.078724252999997</v>
      </c>
      <c r="D130" s="19">
        <v>26.45629489605</v>
      </c>
      <c r="E130" s="19">
        <v>27.41047185795</v>
      </c>
      <c r="F130" s="19">
        <v>32.846966264000002</v>
      </c>
      <c r="G130" s="19">
        <v>35.585074945999999</v>
      </c>
      <c r="H130" s="19">
        <v>30.404945832000003</v>
      </c>
      <c r="I130" s="19">
        <v>30.709158592000001</v>
      </c>
      <c r="J130" s="19">
        <v>33.462816393000004</v>
      </c>
    </row>
    <row r="131" spans="1:10" ht="17.25" x14ac:dyDescent="0.3">
      <c r="A131" s="70" t="s">
        <v>102</v>
      </c>
      <c r="B131" s="48"/>
      <c r="C131" s="34">
        <v>351.97361664663441</v>
      </c>
      <c r="D131" s="34">
        <v>343.92238070053742</v>
      </c>
      <c r="E131" s="34">
        <v>335.03797533703226</v>
      </c>
      <c r="F131" s="34">
        <v>362.99678780611339</v>
      </c>
      <c r="G131" s="34">
        <v>394.06155007466566</v>
      </c>
      <c r="H131" s="34">
        <v>375.1851994536579</v>
      </c>
      <c r="I131" s="50">
        <v>401.90430735665382</v>
      </c>
      <c r="J131" s="50">
        <v>435.80225206832296</v>
      </c>
    </row>
    <row r="132" spans="1:10" ht="17.25" x14ac:dyDescent="0.3">
      <c r="A132" s="60" t="s">
        <v>103</v>
      </c>
      <c r="B132" s="71"/>
      <c r="C132" s="19">
        <v>72.939440331345637</v>
      </c>
      <c r="D132" s="19">
        <v>72.014211548782257</v>
      </c>
      <c r="E132" s="19">
        <v>72.989526066920277</v>
      </c>
      <c r="F132" s="19">
        <v>96.36561238300834</v>
      </c>
      <c r="G132" s="19">
        <v>92.483066492468566</v>
      </c>
      <c r="H132" s="19">
        <v>97.024803847072619</v>
      </c>
      <c r="I132" s="72">
        <v>99.820574444293982</v>
      </c>
      <c r="J132" s="72">
        <v>111.53339383222425</v>
      </c>
    </row>
    <row r="133" spans="1:10" ht="17.25" x14ac:dyDescent="0.3">
      <c r="A133" s="42" t="s">
        <v>104</v>
      </c>
      <c r="B133" s="17"/>
      <c r="C133" s="43">
        <v>279.03417631528873</v>
      </c>
      <c r="D133" s="43">
        <v>271.90816915175515</v>
      </c>
      <c r="E133" s="43">
        <v>262.04844927011203</v>
      </c>
      <c r="F133" s="43">
        <v>266.63117542310499</v>
      </c>
      <c r="G133" s="43">
        <v>301.57848358219707</v>
      </c>
      <c r="H133" s="43">
        <v>278.16039560658533</v>
      </c>
      <c r="I133" s="67">
        <v>302.08373291235984</v>
      </c>
      <c r="J133" s="67">
        <v>324.26885823609871</v>
      </c>
    </row>
    <row r="134" spans="1:10" ht="5.25" customHeight="1" x14ac:dyDescent="0.3">
      <c r="A134" s="44"/>
      <c r="B134" s="17"/>
      <c r="C134" s="45">
        <v>0</v>
      </c>
      <c r="D134" s="45">
        <v>0</v>
      </c>
      <c r="E134" s="45">
        <v>0</v>
      </c>
      <c r="F134" s="45"/>
      <c r="G134" s="45">
        <v>0</v>
      </c>
      <c r="H134" s="46"/>
    </row>
    <row r="135" spans="1:10" ht="34.5" x14ac:dyDescent="0.3">
      <c r="A135" s="66" t="s">
        <v>105</v>
      </c>
      <c r="B135" s="17"/>
      <c r="C135" s="22">
        <v>-261.77275209203384</v>
      </c>
      <c r="D135" s="22">
        <v>155.45517313862317</v>
      </c>
      <c r="E135" s="22">
        <v>85.030393375583628</v>
      </c>
      <c r="F135" s="22">
        <v>119.18288004165919</v>
      </c>
      <c r="G135" s="22">
        <v>179.12664532381856</v>
      </c>
      <c r="H135" s="22">
        <v>-322.69616519562203</v>
      </c>
      <c r="I135" s="18">
        <v>586.95135318413554</v>
      </c>
      <c r="J135" s="18">
        <v>631.69523651140719</v>
      </c>
    </row>
    <row r="136" spans="1:10" ht="5.25" customHeight="1" x14ac:dyDescent="0.3">
      <c r="A136" s="44"/>
      <c r="B136" s="17"/>
      <c r="C136" s="45">
        <v>0</v>
      </c>
      <c r="D136" s="45">
        <v>0</v>
      </c>
      <c r="E136" s="45">
        <v>0</v>
      </c>
      <c r="F136" s="45"/>
      <c r="G136" s="45">
        <v>0</v>
      </c>
      <c r="H136" s="46"/>
    </row>
    <row r="137" spans="1:10" ht="17.25" x14ac:dyDescent="0.3">
      <c r="A137" s="66" t="s">
        <v>106</v>
      </c>
      <c r="B137" s="17"/>
      <c r="C137" s="22"/>
      <c r="D137" s="22"/>
      <c r="E137" s="22"/>
      <c r="F137" s="22"/>
      <c r="G137" s="22"/>
      <c r="H137" s="64"/>
    </row>
    <row r="138" spans="1:10" ht="17.25" x14ac:dyDescent="0.3">
      <c r="A138" s="60" t="s">
        <v>107</v>
      </c>
      <c r="B138" s="48"/>
      <c r="C138" s="19">
        <v>578.49436825017142</v>
      </c>
      <c r="D138" s="19">
        <v>-140.06412664656233</v>
      </c>
      <c r="E138" s="19">
        <v>-45.17208708784721</v>
      </c>
      <c r="F138" s="19">
        <v>-88.611671732803131</v>
      </c>
      <c r="G138" s="19">
        <v>-158.38932545072339</v>
      </c>
      <c r="H138" s="19">
        <v>310.55869422100841</v>
      </c>
      <c r="I138" s="19">
        <v>-653.20318739264587</v>
      </c>
      <c r="J138" s="19">
        <v>-740.79115840271163</v>
      </c>
    </row>
    <row r="139" spans="1:10" ht="17.25" x14ac:dyDescent="0.3">
      <c r="A139" s="60" t="s">
        <v>108</v>
      </c>
      <c r="B139" s="71"/>
      <c r="C139" s="19">
        <v>34.897671781604423</v>
      </c>
      <c r="D139" s="19">
        <v>38.071191443005105</v>
      </c>
      <c r="E139" s="19">
        <v>9.6953000886113969</v>
      </c>
      <c r="F139" s="19">
        <v>4.4279587674898826</v>
      </c>
      <c r="G139" s="19">
        <v>-1.4255816923600386</v>
      </c>
      <c r="H139" s="19">
        <v>0.15958415804086781</v>
      </c>
      <c r="I139" s="19">
        <v>0.50536977497440005</v>
      </c>
      <c r="J139" s="19">
        <v>-2.2844047568999978E-3</v>
      </c>
    </row>
    <row r="140" spans="1:10" ht="17.25" x14ac:dyDescent="0.25">
      <c r="A140" s="60" t="s">
        <v>109</v>
      </c>
      <c r="B140" s="65"/>
      <c r="C140" s="19">
        <v>56.974507288351973</v>
      </c>
      <c r="D140" s="19">
        <v>0.16398939152733233</v>
      </c>
      <c r="E140" s="19">
        <v>0.13826464472558592</v>
      </c>
      <c r="F140" s="19">
        <v>0.20966664859994794</v>
      </c>
      <c r="G140" s="19">
        <v>0.92561601748159983</v>
      </c>
      <c r="H140" s="19">
        <v>1.777214330649096</v>
      </c>
      <c r="I140" s="19">
        <v>-0.38520685622223999</v>
      </c>
      <c r="J140" s="19">
        <v>0.98287682506528995</v>
      </c>
    </row>
    <row r="141" spans="1:10" ht="17.25" x14ac:dyDescent="0.25">
      <c r="A141" s="60" t="s">
        <v>110</v>
      </c>
      <c r="B141" s="65"/>
      <c r="C141" s="19">
        <v>205.23975748699107</v>
      </c>
      <c r="D141" s="19">
        <v>189.14036840099789</v>
      </c>
      <c r="E141" s="19">
        <v>186.5229204141022</v>
      </c>
      <c r="F141" s="19">
        <v>53.366756178603843</v>
      </c>
      <c r="G141" s="19">
        <v>128.94676357547499</v>
      </c>
      <c r="H141" s="19">
        <v>266.20582859554071</v>
      </c>
      <c r="I141" s="19">
        <v>376.13794315482141</v>
      </c>
      <c r="J141" s="19">
        <v>190.31167780306768</v>
      </c>
    </row>
    <row r="142" spans="1:10" ht="17.25" x14ac:dyDescent="0.25">
      <c r="A142" s="60" t="s">
        <v>111</v>
      </c>
      <c r="B142" s="65"/>
      <c r="C142" s="19">
        <v>-25.297620624119997</v>
      </c>
      <c r="D142" s="19">
        <v>-3.1642766769999983E-2</v>
      </c>
      <c r="E142" s="19">
        <v>3.4158625220100003</v>
      </c>
      <c r="F142" s="19">
        <v>0.58279062621</v>
      </c>
      <c r="G142" s="19">
        <v>2.3639832810000003</v>
      </c>
      <c r="H142" s="19">
        <v>0</v>
      </c>
      <c r="I142" s="19">
        <v>-0.437205391</v>
      </c>
      <c r="J142" s="19">
        <v>0.58972808099999996</v>
      </c>
    </row>
    <row r="143" spans="1:10" ht="17.25" x14ac:dyDescent="0.25">
      <c r="A143" s="60" t="s">
        <v>112</v>
      </c>
      <c r="B143" s="65"/>
      <c r="C143" s="19">
        <v>39.186670183891785</v>
      </c>
      <c r="D143" s="19">
        <v>40.644565621922496</v>
      </c>
      <c r="E143" s="19">
        <v>8.46842366291059</v>
      </c>
      <c r="F143" s="19">
        <v>1413.3971365050268</v>
      </c>
      <c r="G143" s="19">
        <v>58.647350595171567</v>
      </c>
      <c r="H143" s="19">
        <v>1373.042496693736</v>
      </c>
      <c r="I143" s="19">
        <v>33.187779131095219</v>
      </c>
      <c r="J143" s="19">
        <v>51.794738472218661</v>
      </c>
    </row>
    <row r="144" spans="1:10" ht="17.25" x14ac:dyDescent="0.25">
      <c r="A144" s="42" t="s">
        <v>113</v>
      </c>
      <c r="B144" s="65"/>
      <c r="C144" s="43">
        <v>889.49535436689064</v>
      </c>
      <c r="D144" s="43">
        <v>127.92434544412046</v>
      </c>
      <c r="E144" s="43">
        <v>163.06868424451253</v>
      </c>
      <c r="F144" s="43">
        <v>1383.3726369931273</v>
      </c>
      <c r="G144" s="43">
        <v>31.068806326044747</v>
      </c>
      <c r="H144" s="43">
        <v>1951.7438179989749</v>
      </c>
      <c r="I144" s="43">
        <v>-244.19450757897701</v>
      </c>
      <c r="J144" s="43">
        <v>-497.11442162611695</v>
      </c>
    </row>
    <row r="145" spans="1:10" ht="5.25" customHeight="1" x14ac:dyDescent="0.25">
      <c r="A145" s="68"/>
      <c r="B145" s="65"/>
      <c r="C145" s="45">
        <v>0</v>
      </c>
      <c r="D145" s="45">
        <v>0</v>
      </c>
      <c r="E145" s="45">
        <v>0</v>
      </c>
      <c r="F145" s="45"/>
      <c r="G145" s="45">
        <v>0</v>
      </c>
      <c r="H145" s="46"/>
    </row>
    <row r="146" spans="1:10" ht="17.25" x14ac:dyDescent="0.25">
      <c r="A146" s="68" t="s">
        <v>114</v>
      </c>
      <c r="B146" s="65"/>
      <c r="C146" s="22"/>
      <c r="D146" s="22"/>
      <c r="E146" s="22"/>
      <c r="F146" s="22"/>
      <c r="G146" s="22"/>
      <c r="H146" s="64"/>
    </row>
    <row r="147" spans="1:10" ht="17.25" x14ac:dyDescent="0.25">
      <c r="A147" s="60" t="s">
        <v>115</v>
      </c>
      <c r="B147" s="65"/>
      <c r="C147" s="19">
        <v>0.25634639400804871</v>
      </c>
      <c r="D147" s="19">
        <v>0.12792280805469802</v>
      </c>
      <c r="E147" s="19">
        <v>0.25468158809431096</v>
      </c>
      <c r="F147" s="19">
        <v>-8.4756053427288702E-2</v>
      </c>
      <c r="G147" s="19">
        <v>0.97539984666154911</v>
      </c>
      <c r="H147" s="19">
        <v>0.34742769853100308</v>
      </c>
      <c r="I147" s="19">
        <v>-0.12431768318342451</v>
      </c>
      <c r="J147" s="19">
        <v>0.14611591336246352</v>
      </c>
    </row>
    <row r="148" spans="1:10" ht="17.25" x14ac:dyDescent="0.3">
      <c r="A148" s="60" t="s">
        <v>116</v>
      </c>
      <c r="B148" s="24"/>
      <c r="C148" s="19">
        <v>315.99843071514186</v>
      </c>
      <c r="D148" s="19">
        <v>285.2162837989884</v>
      </c>
      <c r="E148" s="19">
        <v>301.28390623582908</v>
      </c>
      <c r="F148" s="19">
        <v>285.82647662957845</v>
      </c>
      <c r="G148" s="19">
        <v>314.26301870269577</v>
      </c>
      <c r="H148" s="19">
        <v>302.63712613573409</v>
      </c>
      <c r="I148" s="19">
        <v>302.48719924045423</v>
      </c>
      <c r="J148" s="19">
        <v>328.8783765892386</v>
      </c>
    </row>
    <row r="149" spans="1:10" ht="17.25" x14ac:dyDescent="0.3">
      <c r="A149" s="60" t="s">
        <v>117</v>
      </c>
      <c r="B149" s="24"/>
      <c r="C149" s="19">
        <v>375.12962128607512</v>
      </c>
      <c r="D149" s="19">
        <v>282.95664341000548</v>
      </c>
      <c r="E149" s="19">
        <v>310.0552463469437</v>
      </c>
      <c r="F149" s="19">
        <v>319.8454509771617</v>
      </c>
      <c r="G149" s="19">
        <v>417.23789913845548</v>
      </c>
      <c r="H149" s="19">
        <v>315.58686686132637</v>
      </c>
      <c r="I149" s="19">
        <v>365.26155279458197</v>
      </c>
      <c r="J149" s="19">
        <v>402.59032292902202</v>
      </c>
    </row>
    <row r="150" spans="1:10" ht="17.25" x14ac:dyDescent="0.3">
      <c r="A150" s="60" t="s">
        <v>118</v>
      </c>
      <c r="B150" s="24"/>
      <c r="C150" s="19">
        <v>77.42799219038794</v>
      </c>
      <c r="D150" s="19">
        <v>70.941192827732294</v>
      </c>
      <c r="E150" s="19">
        <v>68.566737611317166</v>
      </c>
      <c r="F150" s="19">
        <v>73.714205359607249</v>
      </c>
      <c r="G150" s="19">
        <v>73.417832091085515</v>
      </c>
      <c r="H150" s="19">
        <v>73.956338357491532</v>
      </c>
      <c r="I150" s="19">
        <v>76.637481734024092</v>
      </c>
      <c r="J150" s="19">
        <v>75.627363298378754</v>
      </c>
    </row>
    <row r="151" spans="1:10" ht="17.25" x14ac:dyDescent="0.3">
      <c r="A151" s="60" t="s">
        <v>119</v>
      </c>
      <c r="B151" s="17"/>
      <c r="C151" s="19">
        <v>5.5734518945344785E-2</v>
      </c>
      <c r="D151" s="19">
        <v>4.9920722548637437</v>
      </c>
      <c r="E151" s="19">
        <v>-8.4076817888792746E-3</v>
      </c>
      <c r="F151" s="19">
        <v>0.66908680238539409</v>
      </c>
      <c r="G151" s="19">
        <v>-0.4869885968086522</v>
      </c>
      <c r="H151" s="19">
        <v>9.6766565714973218</v>
      </c>
      <c r="I151" s="19">
        <v>0.26385531300609016</v>
      </c>
      <c r="J151" s="19">
        <v>7.8196900308138009</v>
      </c>
    </row>
    <row r="152" spans="1:10" ht="17.25" x14ac:dyDescent="0.3">
      <c r="A152" s="60" t="s">
        <v>120</v>
      </c>
      <c r="B152" s="24"/>
      <c r="C152" s="19">
        <v>34.57464040522877</v>
      </c>
      <c r="D152" s="19">
        <v>19.981620588812646</v>
      </c>
      <c r="E152" s="19">
        <v>-5.1090206796954494</v>
      </c>
      <c r="F152" s="19">
        <v>60.098776537872681</v>
      </c>
      <c r="G152" s="19">
        <v>30.394231386840438</v>
      </c>
      <c r="H152" s="19">
        <v>22.094911831222358</v>
      </c>
      <c r="I152" s="19">
        <v>28.198589952978651</v>
      </c>
      <c r="J152" s="19">
        <v>13.453414134274636</v>
      </c>
    </row>
    <row r="153" spans="1:10" ht="17.25" x14ac:dyDescent="0.3">
      <c r="A153" s="42" t="s">
        <v>121</v>
      </c>
      <c r="B153" s="24"/>
      <c r="C153" s="43">
        <v>803.44276550978702</v>
      </c>
      <c r="D153" s="43">
        <v>664.21573568845724</v>
      </c>
      <c r="E153" s="43">
        <v>675.04314342069995</v>
      </c>
      <c r="F153" s="43">
        <v>740.06924025317824</v>
      </c>
      <c r="G153" s="43">
        <v>835.80139256893017</v>
      </c>
      <c r="H153" s="43">
        <v>724.29932745580265</v>
      </c>
      <c r="I153" s="67">
        <v>772.7243613518616</v>
      </c>
      <c r="J153" s="67">
        <v>828.51528289509019</v>
      </c>
    </row>
    <row r="154" spans="1:10" ht="5.25" customHeight="1" x14ac:dyDescent="0.3">
      <c r="A154" s="73"/>
      <c r="B154" s="24"/>
      <c r="C154" s="45">
        <v>0</v>
      </c>
      <c r="D154" s="45">
        <v>0</v>
      </c>
      <c r="E154" s="45">
        <v>0</v>
      </c>
      <c r="F154" s="45"/>
      <c r="G154" s="45">
        <v>0</v>
      </c>
      <c r="H154" s="45"/>
    </row>
    <row r="155" spans="1:10" ht="17.25" x14ac:dyDescent="0.3">
      <c r="A155" s="42" t="s">
        <v>122</v>
      </c>
      <c r="B155" s="24"/>
      <c r="C155" s="43">
        <v>240.71359356684587</v>
      </c>
      <c r="D155" s="43">
        <v>371.40377879686423</v>
      </c>
      <c r="E155" s="43">
        <v>373.63121739960832</v>
      </c>
      <c r="F155" s="43">
        <v>1737.9558792409628</v>
      </c>
      <c r="G155" s="74">
        <v>337.19948618221667</v>
      </c>
      <c r="H155" s="43">
        <v>1864.2656105891308</v>
      </c>
      <c r="I155" s="67">
        <v>725.95572074194718</v>
      </c>
      <c r="J155" s="67">
        <v>533.18327117132708</v>
      </c>
    </row>
    <row r="156" spans="1:10" ht="17.25" x14ac:dyDescent="0.3">
      <c r="A156" s="60" t="s">
        <v>123</v>
      </c>
      <c r="B156" s="24"/>
      <c r="C156" s="19">
        <v>-6.1451505689884645</v>
      </c>
      <c r="D156" s="19">
        <v>80.562299401908419</v>
      </c>
      <c r="E156" s="19">
        <v>9.8643645729702154</v>
      </c>
      <c r="F156" s="19">
        <v>151.67701955526931</v>
      </c>
      <c r="G156" s="19">
        <v>10.490252630868438</v>
      </c>
      <c r="H156" s="19">
        <v>121.00498514881039</v>
      </c>
      <c r="I156" s="75">
        <v>83.894916249580575</v>
      </c>
      <c r="J156" s="75">
        <v>97.146235594162292</v>
      </c>
    </row>
    <row r="157" spans="1:10" ht="18.75" x14ac:dyDescent="0.3">
      <c r="A157" s="60" t="s">
        <v>124</v>
      </c>
      <c r="B157" s="24"/>
      <c r="C157" s="19">
        <v>413.45257141525354</v>
      </c>
      <c r="D157" s="19">
        <v>479.36537101131307</v>
      </c>
      <c r="E157" s="19">
        <v>601.53903724636007</v>
      </c>
      <c r="F157" s="19">
        <v>456.26123438011246</v>
      </c>
      <c r="G157" s="19">
        <v>444.56774626696443</v>
      </c>
      <c r="H157" s="19">
        <v>544.89006800599998</v>
      </c>
      <c r="I157" s="76">
        <v>-1.2988281250000001E-10</v>
      </c>
      <c r="J157" s="76">
        <v>1.2988281250000001E-10</v>
      </c>
    </row>
    <row r="158" spans="1:10" ht="17.25" x14ac:dyDescent="0.3">
      <c r="A158" s="42" t="s">
        <v>125</v>
      </c>
      <c r="B158" s="24"/>
      <c r="C158" s="43">
        <v>660.311315551088</v>
      </c>
      <c r="D158" s="43">
        <v>770.20685040626881</v>
      </c>
      <c r="E158" s="43">
        <v>965.3058900729983</v>
      </c>
      <c r="F158" s="43">
        <v>2042.540094065806</v>
      </c>
      <c r="G158" s="43">
        <v>771.27697981831273</v>
      </c>
      <c r="H158" s="43">
        <v>2288.1506934463205</v>
      </c>
      <c r="I158" s="43">
        <v>642.06080449223668</v>
      </c>
      <c r="J158" s="43">
        <v>436.03703557729466</v>
      </c>
    </row>
    <row r="159" spans="1:10" ht="17.25" x14ac:dyDescent="0.3">
      <c r="A159" s="77" t="s">
        <v>126</v>
      </c>
      <c r="B159" s="24"/>
      <c r="C159" s="19">
        <v>0</v>
      </c>
      <c r="D159" s="19">
        <v>0</v>
      </c>
      <c r="E159" s="19">
        <v>0</v>
      </c>
      <c r="F159" s="19"/>
      <c r="G159" s="19">
        <v>0</v>
      </c>
      <c r="H159" s="19"/>
    </row>
    <row r="160" spans="1:10" ht="17.25" x14ac:dyDescent="0.3">
      <c r="A160" s="42" t="s">
        <v>127</v>
      </c>
      <c r="B160" s="24"/>
      <c r="C160" s="74">
        <v>119.54682881529273</v>
      </c>
      <c r="D160" s="74">
        <v>60.347000000000001</v>
      </c>
      <c r="E160" s="74">
        <v>101.92410498073514</v>
      </c>
      <c r="F160" s="74">
        <v>-30.333936351460441</v>
      </c>
      <c r="G160" s="74">
        <v>0.63728989444764927</v>
      </c>
      <c r="H160" s="74">
        <v>-0.135749112466266</v>
      </c>
      <c r="I160" s="43">
        <v>-0.11895148977365293</v>
      </c>
      <c r="J160" s="43">
        <v>-0.65269252176410619</v>
      </c>
    </row>
    <row r="161" spans="1:10" ht="5.25" customHeight="1" x14ac:dyDescent="0.3">
      <c r="A161" s="73"/>
      <c r="B161" s="24"/>
      <c r="C161" s="45">
        <v>0</v>
      </c>
      <c r="D161" s="45">
        <v>0</v>
      </c>
      <c r="E161" s="45">
        <v>0</v>
      </c>
      <c r="F161" s="45"/>
      <c r="G161" s="45">
        <v>0</v>
      </c>
      <c r="H161" s="45"/>
    </row>
    <row r="162" spans="1:10" ht="17.25" x14ac:dyDescent="0.3">
      <c r="A162" s="42" t="s">
        <v>128</v>
      </c>
      <c r="B162" s="24"/>
      <c r="C162" s="43">
        <v>540.7644867357933</v>
      </c>
      <c r="D162" s="43">
        <v>709.85985040626883</v>
      </c>
      <c r="E162" s="43">
        <v>863.38178509226441</v>
      </c>
      <c r="F162" s="43">
        <v>2012.2061577143461</v>
      </c>
      <c r="G162" s="43">
        <v>770.63968992386378</v>
      </c>
      <c r="H162" s="43">
        <v>2288.2864425587868</v>
      </c>
      <c r="I162" s="43">
        <v>641.94185300246284</v>
      </c>
      <c r="J162" s="43">
        <v>435.38434305553017</v>
      </c>
    </row>
    <row r="163" spans="1:10" ht="17.25" x14ac:dyDescent="0.3">
      <c r="B163" s="24"/>
      <c r="C163" s="44"/>
      <c r="D163" s="44"/>
      <c r="E163" s="44"/>
      <c r="F163" s="44"/>
      <c r="G163" s="44"/>
      <c r="H163" s="58"/>
    </row>
    <row r="164" spans="1:10" ht="17.25" customHeight="1" x14ac:dyDescent="0.3">
      <c r="A164" s="105" t="s">
        <v>129</v>
      </c>
      <c r="B164" s="17"/>
      <c r="C164" s="102" t="str">
        <f t="shared" ref="C164:H164" si="1">+C7</f>
        <v>4T20
Proforma*</v>
      </c>
      <c r="D164" s="102" t="str">
        <f t="shared" si="1"/>
        <v>1T21
Proforma*</v>
      </c>
      <c r="E164" s="102" t="str">
        <f t="shared" si="1"/>
        <v>2T21
Proforma*</v>
      </c>
      <c r="F164" s="102" t="str">
        <f t="shared" si="1"/>
        <v>3T21
Proforma*</v>
      </c>
      <c r="G164" s="102" t="str">
        <f t="shared" si="1"/>
        <v>4T21
Proforma*</v>
      </c>
      <c r="H164" s="102" t="str">
        <f t="shared" si="1"/>
        <v>1T22</v>
      </c>
      <c r="I164" s="102" t="str">
        <f>+I7</f>
        <v>2T22</v>
      </c>
      <c r="J164" s="102" t="s">
        <v>13</v>
      </c>
    </row>
    <row r="165" spans="1:10" ht="17.25" customHeight="1" x14ac:dyDescent="0.3">
      <c r="A165" s="105"/>
      <c r="B165" s="48"/>
      <c r="C165" s="106"/>
      <c r="D165" s="106"/>
      <c r="E165" s="106"/>
      <c r="F165" s="102"/>
      <c r="G165" s="102"/>
      <c r="H165" s="102"/>
      <c r="I165" s="102"/>
      <c r="J165" s="102"/>
    </row>
    <row r="166" spans="1:10" ht="17.25" x14ac:dyDescent="0.3">
      <c r="A166" s="78" t="s">
        <v>130</v>
      </c>
      <c r="B166" s="24"/>
      <c r="C166" s="79">
        <v>3.3951330041639319E-2</v>
      </c>
      <c r="D166" s="79">
        <v>4.0505416152478581E-2</v>
      </c>
      <c r="E166" s="79">
        <v>4.3205148107362056E-2</v>
      </c>
      <c r="F166" s="79">
        <v>4.345492776887807E-2</v>
      </c>
      <c r="G166" s="79">
        <v>4.2082022366211412E-2</v>
      </c>
      <c r="H166" s="79">
        <v>4.592045486405915E-2</v>
      </c>
      <c r="I166" s="79">
        <v>4.4026155806439454E-2</v>
      </c>
      <c r="J166" s="79">
        <v>4.5392111521230911E-2</v>
      </c>
    </row>
    <row r="167" spans="1:10" ht="17.25" x14ac:dyDescent="0.3">
      <c r="A167" s="80" t="s">
        <v>131</v>
      </c>
      <c r="B167" s="24"/>
      <c r="C167" s="79">
        <v>3.605722736583649E-2</v>
      </c>
      <c r="D167" s="79">
        <v>5.0899853888322237E-2</v>
      </c>
      <c r="E167" s="79">
        <v>4.9674934482187738E-2</v>
      </c>
      <c r="F167" s="79">
        <v>4.9878876982708376E-2</v>
      </c>
      <c r="G167" s="79">
        <v>4.8631214453885546E-2</v>
      </c>
      <c r="H167" s="79">
        <v>5.1337718622168751E-2</v>
      </c>
      <c r="I167" s="79">
        <v>5.3901383644908228E-2</v>
      </c>
      <c r="J167" s="79">
        <v>5.2908494653735011E-2</v>
      </c>
    </row>
    <row r="168" spans="1:10" ht="17.25" x14ac:dyDescent="0.3">
      <c r="A168" s="80" t="s">
        <v>132</v>
      </c>
      <c r="B168" s="24"/>
      <c r="C168" s="79">
        <v>2.3809908749505487E-2</v>
      </c>
      <c r="D168" s="79">
        <v>-1.1647556670024345E-2</v>
      </c>
      <c r="E168" s="79">
        <v>8.8119720451378027E-3</v>
      </c>
      <c r="F168" s="79">
        <v>8.4480464803389291E-3</v>
      </c>
      <c r="G168" s="79">
        <v>6.1520304924937682E-3</v>
      </c>
      <c r="H168" s="79">
        <v>1.5594064058368291E-2</v>
      </c>
      <c r="I168" s="79">
        <v>-1.397040900729889E-2</v>
      </c>
      <c r="J168" s="79">
        <v>6.0869992463055212E-4</v>
      </c>
    </row>
    <row r="169" spans="1:10" ht="17.25" x14ac:dyDescent="0.3">
      <c r="A169" s="78" t="s">
        <v>133</v>
      </c>
      <c r="B169" s="24"/>
      <c r="C169" s="79">
        <v>0.42232510077918084</v>
      </c>
      <c r="D169" s="79">
        <v>0.42485726722377237</v>
      </c>
      <c r="E169" s="79">
        <v>0.44426428384670036</v>
      </c>
      <c r="F169" s="79">
        <v>0.2647539056845824</v>
      </c>
      <c r="G169" s="79">
        <v>0.54385329083837786</v>
      </c>
      <c r="H169" s="79">
        <v>0.24170802744962597</v>
      </c>
      <c r="I169" s="81">
        <v>0.43623855569141101</v>
      </c>
      <c r="J169" s="81">
        <v>0.49371697103583873</v>
      </c>
    </row>
    <row r="170" spans="1:10" ht="17.25" x14ac:dyDescent="0.3">
      <c r="A170" s="78" t="s">
        <v>134</v>
      </c>
      <c r="B170" s="24"/>
      <c r="C170" s="79">
        <v>1.9525983846503191E-2</v>
      </c>
      <c r="D170" s="79">
        <v>2.4062450139008009E-2</v>
      </c>
      <c r="E170" s="79">
        <v>2.4050895562364023E-2</v>
      </c>
      <c r="F170" s="79">
        <v>1.3280519103370015E-2</v>
      </c>
      <c r="G170" s="79">
        <v>2.8239075253403561E-2</v>
      </c>
      <c r="H170" s="79">
        <v>2.4249526247345578E-2</v>
      </c>
      <c r="I170" s="79">
        <v>2.4492970768212559E-2</v>
      </c>
      <c r="J170" s="79">
        <v>2.5052966970569284E-2</v>
      </c>
    </row>
    <row r="171" spans="1:10" ht="17.25" x14ac:dyDescent="0.3">
      <c r="A171" s="78" t="s">
        <v>135</v>
      </c>
      <c r="B171" s="24"/>
      <c r="C171" s="79">
        <v>0.18178765365632982</v>
      </c>
      <c r="D171" s="79">
        <v>0.21565840936130415</v>
      </c>
      <c r="E171" s="79">
        <v>0.2115159956004215</v>
      </c>
      <c r="F171" s="79">
        <v>0.24555372589571273</v>
      </c>
      <c r="G171" s="79">
        <v>0.25089077917944602</v>
      </c>
      <c r="H171" s="79">
        <v>0.21805865205769315</v>
      </c>
      <c r="I171" s="79">
        <v>0.21866783469014692</v>
      </c>
      <c r="J171" s="79">
        <v>0.25076998019240587</v>
      </c>
    </row>
    <row r="172" spans="1:10" ht="17.25" x14ac:dyDescent="0.3">
      <c r="A172" s="78" t="s">
        <v>136</v>
      </c>
      <c r="B172" s="24"/>
      <c r="C172" s="79">
        <v>-2.5528888825640684E-2</v>
      </c>
      <c r="D172" s="79">
        <v>0.21691297719932787</v>
      </c>
      <c r="E172" s="79">
        <v>2.6401339378502788E-2</v>
      </c>
      <c r="F172" s="79">
        <f t="shared" ref="F172" si="2">F156/F155</f>
        <v>8.7273227915033696E-2</v>
      </c>
      <c r="G172" s="81">
        <v>3.1109930651554107E-2</v>
      </c>
      <c r="H172" s="79">
        <f t="shared" ref="H172:J172" si="3">H156/H155</f>
        <v>6.4907588522523527E-2</v>
      </c>
      <c r="I172" s="79">
        <f t="shared" si="3"/>
        <v>0.1155647842596207</v>
      </c>
      <c r="J172" s="79">
        <f t="shared" si="3"/>
        <v>0.18220045685369304</v>
      </c>
    </row>
    <row r="173" spans="1:10" ht="17.25" x14ac:dyDescent="0.3">
      <c r="A173" s="78" t="s">
        <v>137</v>
      </c>
      <c r="B173" s="24"/>
      <c r="C173" s="81">
        <v>0.18104616110587224</v>
      </c>
      <c r="D173" s="81">
        <v>7.8351679121223289E-2</v>
      </c>
      <c r="E173" s="81">
        <v>0.10558736461561158</v>
      </c>
      <c r="F173" s="81">
        <f t="shared" ref="F173" si="4">F160/F158</f>
        <v>-1.485108490138806E-2</v>
      </c>
      <c r="G173" s="81">
        <v>8.2627889995857734E-4</v>
      </c>
      <c r="H173" s="81">
        <f t="shared" ref="H173:J173" si="5">H160/H158</f>
        <v>-5.9326998372561795E-5</v>
      </c>
      <c r="I173" s="81">
        <f t="shared" si="5"/>
        <v>-1.8526514769535537E-4</v>
      </c>
      <c r="J173" s="81">
        <f t="shared" si="5"/>
        <v>-1.4968740462607008E-3</v>
      </c>
    </row>
    <row r="174" spans="1:10" ht="17.25" x14ac:dyDescent="0.3">
      <c r="A174" s="78" t="s">
        <v>138</v>
      </c>
      <c r="B174" s="24"/>
      <c r="C174" s="79">
        <v>1.2338155139835581E-2</v>
      </c>
      <c r="D174" s="79">
        <v>1.4463963258010989E-2</v>
      </c>
      <c r="E174" s="79">
        <v>1.7584736898266964E-2</v>
      </c>
      <c r="F174" s="79">
        <v>3.6653317369818396E-2</v>
      </c>
      <c r="G174" s="79">
        <v>1.3510755822282217E-2</v>
      </c>
      <c r="H174" s="79">
        <v>5.166559440311632E-2</v>
      </c>
      <c r="I174" s="79">
        <v>2.0351340403363494E-2</v>
      </c>
      <c r="J174" s="79">
        <v>1.3185057265438697E-2</v>
      </c>
    </row>
    <row r="175" spans="1:10" ht="17.25" x14ac:dyDescent="0.3">
      <c r="A175" s="78" t="s">
        <v>139</v>
      </c>
      <c r="B175" s="24"/>
      <c r="C175" s="79">
        <v>0.10114453537496469</v>
      </c>
      <c r="D175" s="79">
        <v>0.13500389168503574</v>
      </c>
      <c r="E175" s="79">
        <v>0.15978796737828571</v>
      </c>
      <c r="F175" s="81">
        <v>0.3449580863374993</v>
      </c>
      <c r="G175" s="79">
        <v>0.12387266954383488</v>
      </c>
      <c r="H175" s="79">
        <v>0.45082555501540728</v>
      </c>
      <c r="I175" s="79">
        <v>0.16560187834837156</v>
      </c>
      <c r="J175" s="79">
        <v>0.10883718534084162</v>
      </c>
    </row>
    <row r="176" spans="1:10" ht="5.25" customHeight="1" x14ac:dyDescent="0.3">
      <c r="A176" s="82"/>
      <c r="B176" s="24"/>
      <c r="C176" s="83"/>
      <c r="D176" s="83"/>
      <c r="E176" s="83"/>
      <c r="F176" s="83"/>
      <c r="G176" s="83"/>
      <c r="H176" s="84"/>
    </row>
    <row r="177" spans="1:10" ht="17.25" x14ac:dyDescent="0.3">
      <c r="A177" s="78" t="s">
        <v>140</v>
      </c>
      <c r="B177" s="24"/>
      <c r="C177" s="79">
        <v>5.7778889538981706E-2</v>
      </c>
      <c r="D177" s="79">
        <v>6.0077967477692951E-2</v>
      </c>
      <c r="E177" s="79">
        <v>6.2340815851242418E-2</v>
      </c>
      <c r="F177" s="79">
        <v>5.4413646398881237E-2</v>
      </c>
      <c r="G177" s="79">
        <v>5.0300820375504367E-2</v>
      </c>
      <c r="H177" s="79">
        <v>4.9324734694179605E-2</v>
      </c>
      <c r="I177" s="79">
        <v>4.6010587525611199E-2</v>
      </c>
      <c r="J177" s="79">
        <v>4.6301807401739628E-2</v>
      </c>
    </row>
    <row r="178" spans="1:10" ht="17.25" x14ac:dyDescent="0.3">
      <c r="A178" s="78" t="s">
        <v>141</v>
      </c>
      <c r="B178" s="24"/>
      <c r="C178" s="79">
        <v>4.4262723076462084E-2</v>
      </c>
      <c r="D178" s="79">
        <v>4.4380038744029515E-2</v>
      </c>
      <c r="E178" s="79">
        <v>4.8387833704596719E-2</v>
      </c>
      <c r="F178" s="79">
        <v>4.1060840149965479E-2</v>
      </c>
      <c r="G178" s="79">
        <v>3.8772492053941683E-2</v>
      </c>
      <c r="H178" s="79">
        <v>3.7083922046248205E-2</v>
      </c>
      <c r="I178" s="79">
        <v>3.487001821844167E-2</v>
      </c>
      <c r="J178" s="79">
        <v>3.4255676108293331E-2</v>
      </c>
    </row>
    <row r="179" spans="1:10" ht="17.25" x14ac:dyDescent="0.3">
      <c r="A179" s="78" t="s">
        <v>142</v>
      </c>
      <c r="B179" s="24"/>
      <c r="C179" s="79">
        <v>4.6167237196193776E-2</v>
      </c>
      <c r="D179" s="79">
        <v>2.9267588314431929E-2</v>
      </c>
      <c r="E179" s="79">
        <v>2.6046563695277008E-2</v>
      </c>
      <c r="F179" s="79">
        <v>2.3939397093905548E-2</v>
      </c>
      <c r="G179" s="79">
        <v>2.1416888297922401E-2</v>
      </c>
      <c r="H179" s="79">
        <v>2.3344949265842411E-2</v>
      </c>
      <c r="I179" s="79">
        <v>1.6620564594339082E-2</v>
      </c>
      <c r="J179" s="79">
        <v>1.8277698890939009E-2</v>
      </c>
    </row>
    <row r="180" spans="1:10" ht="17.25" x14ac:dyDescent="0.3">
      <c r="A180" s="78" t="s">
        <v>143</v>
      </c>
      <c r="B180" s="24"/>
      <c r="C180" s="79">
        <v>1.1351614569748545</v>
      </c>
      <c r="D180" s="79">
        <v>1.0559897339037922</v>
      </c>
      <c r="E180" s="79">
        <v>1.0428533659468211</v>
      </c>
      <c r="F180" s="79">
        <v>1.1547792578891423</v>
      </c>
      <c r="G180" s="79">
        <v>1.228176130236263</v>
      </c>
      <c r="H180" s="79">
        <v>1.2405014482855492</v>
      </c>
      <c r="I180" s="79">
        <v>1.2679000337525732</v>
      </c>
      <c r="J180" s="79">
        <v>1.2068278239434387</v>
      </c>
    </row>
    <row r="181" spans="1:10" ht="17.25" x14ac:dyDescent="0.3">
      <c r="A181" s="78" t="s">
        <v>144</v>
      </c>
      <c r="B181" s="24"/>
      <c r="C181" s="79">
        <v>1.4817969585413524</v>
      </c>
      <c r="D181" s="79">
        <v>1.4295101736202189</v>
      </c>
      <c r="E181" s="79">
        <v>1.3435676836295958</v>
      </c>
      <c r="F181" s="79">
        <v>1.5303084393317048</v>
      </c>
      <c r="G181" s="79">
        <v>1.5933530099264237</v>
      </c>
      <c r="H181" s="79">
        <v>1.6499712395070314</v>
      </c>
      <c r="I181" s="79">
        <v>1.6729794951998511</v>
      </c>
      <c r="J181" s="79">
        <v>1.6312131541248851</v>
      </c>
    </row>
    <row r="182" spans="1:10" ht="17.25" x14ac:dyDescent="0.3">
      <c r="A182" s="78" t="s">
        <v>145</v>
      </c>
      <c r="B182" s="24"/>
      <c r="C182" s="79">
        <v>6.5588368431459654E-2</v>
      </c>
      <c r="D182" s="79">
        <v>6.3441716890249675E-2</v>
      </c>
      <c r="E182" s="79">
        <v>6.5012329646339101E-2</v>
      </c>
      <c r="F182" s="79">
        <v>6.2835750207542285E-2</v>
      </c>
      <c r="G182" s="79">
        <v>6.1778266916496322E-2</v>
      </c>
      <c r="H182" s="79">
        <v>6.1187404824430275E-2</v>
      </c>
      <c r="I182" s="79">
        <v>5.8336825476698162E-2</v>
      </c>
      <c r="J182" s="79">
        <v>5.587830947128964E-2</v>
      </c>
    </row>
    <row r="183" spans="1:10" ht="17.25" x14ac:dyDescent="0.3">
      <c r="A183" s="78" t="s">
        <v>146</v>
      </c>
      <c r="B183" s="48"/>
      <c r="C183" s="79">
        <v>1.0024378613176411E-2</v>
      </c>
      <c r="D183" s="79">
        <v>3.3944768096575539E-2</v>
      </c>
      <c r="E183" s="79">
        <v>2.0970530279608442E-2</v>
      </c>
      <c r="F183" s="79">
        <v>2.7259290193944796E-2</v>
      </c>
      <c r="G183" s="79">
        <v>2.5913813793574998E-2</v>
      </c>
      <c r="H183" s="79">
        <v>2.4595997350771087E-2</v>
      </c>
      <c r="I183" s="79">
        <v>1.9810221254682649E-2</v>
      </c>
      <c r="J183" s="79">
        <v>2.0574162471144342E-2</v>
      </c>
    </row>
    <row r="184" spans="1:10" ht="5.25" customHeight="1" x14ac:dyDescent="0.3">
      <c r="A184" s="78"/>
      <c r="B184" s="71"/>
      <c r="C184" s="83"/>
      <c r="D184" s="83"/>
      <c r="E184" s="83"/>
      <c r="F184" s="83"/>
      <c r="G184" s="83"/>
      <c r="H184" s="84"/>
    </row>
    <row r="185" spans="1:10" ht="17.25" x14ac:dyDescent="0.3">
      <c r="A185" s="78" t="s">
        <v>147</v>
      </c>
      <c r="B185" s="48"/>
      <c r="C185" s="79">
        <v>0.67074456534957794</v>
      </c>
      <c r="D185" s="79">
        <v>0.66552285285051582</v>
      </c>
      <c r="E185" s="79">
        <v>0.66179824855994396</v>
      </c>
      <c r="F185" s="79">
        <v>0.33833472732934683</v>
      </c>
      <c r="G185" s="79">
        <v>0.65821148999984636</v>
      </c>
      <c r="H185" s="79">
        <v>0.64190786203134365</v>
      </c>
      <c r="I185" s="79">
        <v>0.63569208106573905</v>
      </c>
      <c r="J185" s="79">
        <v>0.65156767358893797</v>
      </c>
    </row>
    <row r="186" spans="1:10" ht="17.25" x14ac:dyDescent="0.3">
      <c r="A186" s="85" t="s">
        <v>148</v>
      </c>
      <c r="B186" s="86"/>
      <c r="C186" s="79">
        <v>1.0896941675644505</v>
      </c>
      <c r="D186" s="79">
        <v>1.0591971083293299</v>
      </c>
      <c r="E186" s="79">
        <v>1.0808978174034516</v>
      </c>
      <c r="F186" s="79">
        <v>1.0341430203294633</v>
      </c>
      <c r="G186" s="79">
        <v>1.0000188601456919</v>
      </c>
      <c r="H186" s="79">
        <v>0.98854733199411648</v>
      </c>
      <c r="I186" s="79">
        <v>1.0240567456720806</v>
      </c>
      <c r="J186" s="79">
        <v>0.95987100532933955</v>
      </c>
    </row>
    <row r="187" spans="1:10" ht="17.25" x14ac:dyDescent="0.3">
      <c r="A187" s="85" t="s">
        <v>149</v>
      </c>
      <c r="B187" s="86"/>
      <c r="C187" s="79">
        <v>0.12530465363082152</v>
      </c>
      <c r="D187" s="79">
        <v>0.13203500365150528</v>
      </c>
      <c r="E187" s="79">
        <v>0.14028084722895715</v>
      </c>
      <c r="F187" s="79">
        <f t="shared" ref="F187" si="6">F10/F61</f>
        <v>0.15106898692034598</v>
      </c>
      <c r="G187" s="79">
        <v>0.10551760759132951</v>
      </c>
      <c r="H187" s="79">
        <f t="shared" ref="H187:J187" si="7">H10/H61</f>
        <v>0.12291678244658408</v>
      </c>
      <c r="I187" s="79">
        <f t="shared" si="7"/>
        <v>0.14134028523612255</v>
      </c>
      <c r="J187" s="79">
        <f t="shared" si="7"/>
        <v>0.10783761517071831</v>
      </c>
    </row>
    <row r="188" spans="1:10" ht="17.25" x14ac:dyDescent="0.3">
      <c r="A188" s="78" t="s">
        <v>150</v>
      </c>
      <c r="B188" s="48"/>
      <c r="C188" s="79">
        <v>0.20583390263062293</v>
      </c>
      <c r="D188" s="79">
        <v>0.19979728191881127</v>
      </c>
      <c r="E188" s="79">
        <v>0.2082327210505627</v>
      </c>
      <c r="F188" s="79">
        <v>0.10938514284500997</v>
      </c>
      <c r="G188" s="79">
        <v>0.2165897904703592</v>
      </c>
      <c r="H188" s="79">
        <v>0.12585095739472252</v>
      </c>
      <c r="I188" s="79">
        <v>0.1207383306213026</v>
      </c>
      <c r="J188" s="79">
        <v>0.12182829435569083</v>
      </c>
    </row>
    <row r="189" spans="1:10" ht="17.25" x14ac:dyDescent="0.3">
      <c r="A189" s="78" t="s">
        <v>151</v>
      </c>
      <c r="B189" s="17"/>
      <c r="C189" s="79">
        <v>0.10305888477097017</v>
      </c>
      <c r="D189" s="79">
        <v>9.6975241585862182E-2</v>
      </c>
      <c r="E189" s="79">
        <v>0.10096261929387575</v>
      </c>
      <c r="F189" s="79">
        <f t="shared" ref="F189" si="8">(F88-F48)/(F56-F48)</f>
        <v>0.10449218576733146</v>
      </c>
      <c r="G189" s="79">
        <v>0.10419618041048499</v>
      </c>
      <c r="H189" s="79">
        <f t="shared" ref="H189:J189" si="9">(H88-H48)/(H56-H48)</f>
        <v>0.11681121720348142</v>
      </c>
      <c r="I189" s="79">
        <f t="shared" si="9"/>
        <v>0.11188297564121764</v>
      </c>
      <c r="J189" s="79">
        <f t="shared" si="9"/>
        <v>0.11287404863605034</v>
      </c>
    </row>
    <row r="190" spans="1:10" ht="17.25" x14ac:dyDescent="0.3">
      <c r="A190" s="78" t="s">
        <v>152</v>
      </c>
      <c r="B190" s="17"/>
      <c r="C190" s="81">
        <v>6.5316881805984328E-2</v>
      </c>
      <c r="D190" s="81">
        <v>5.5967214004867892E-2</v>
      </c>
      <c r="E190" s="79">
        <v>5.7033631735208826E-2</v>
      </c>
      <c r="F190" s="79">
        <f t="shared" ref="F190" si="10">F87/F88</f>
        <v>2.8330983480896101E-3</v>
      </c>
      <c r="G190" s="79">
        <v>1.5727903073803203E-3</v>
      </c>
      <c r="H190" s="79">
        <f t="shared" ref="H190:J190" si="11">H87/H88</f>
        <v>2.7751634599471088E-3</v>
      </c>
      <c r="I190" s="79">
        <f t="shared" si="11"/>
        <v>2.7215763382274177E-3</v>
      </c>
      <c r="J190" s="79">
        <f t="shared" si="11"/>
        <v>2.6798235454769015E-3</v>
      </c>
    </row>
    <row r="191" spans="1:10" ht="5.25" customHeight="1" x14ac:dyDescent="0.3">
      <c r="A191" s="78"/>
      <c r="B191" s="48"/>
      <c r="C191" s="83"/>
      <c r="D191" s="83"/>
      <c r="E191" s="83"/>
      <c r="F191" s="83"/>
      <c r="G191" s="83"/>
      <c r="H191" s="84"/>
    </row>
    <row r="192" spans="1:10" ht="17.25" x14ac:dyDescent="0.25">
      <c r="A192" s="87"/>
      <c r="B192" s="88"/>
      <c r="C192" s="44"/>
      <c r="D192" s="44"/>
      <c r="E192" s="44"/>
      <c r="F192" s="44"/>
      <c r="G192" s="44"/>
      <c r="H192" s="58"/>
    </row>
    <row r="193" spans="1:9" ht="17.25" x14ac:dyDescent="0.3">
      <c r="A193" s="78"/>
      <c r="B193" s="89"/>
      <c r="C193" s="79"/>
      <c r="D193" s="79"/>
      <c r="E193" s="79"/>
      <c r="F193" s="79"/>
      <c r="G193" s="79"/>
      <c r="H193" s="90"/>
    </row>
    <row r="194" spans="1:9" x14ac:dyDescent="0.25">
      <c r="A194" s="103" t="s">
        <v>153</v>
      </c>
      <c r="B194" s="103"/>
      <c r="C194" s="103"/>
      <c r="D194" s="103"/>
      <c r="E194" s="103"/>
      <c r="F194" s="103"/>
      <c r="G194" s="103"/>
      <c r="H194" s="103"/>
    </row>
    <row r="195" spans="1:9" x14ac:dyDescent="0.25">
      <c r="A195" s="103" t="s">
        <v>154</v>
      </c>
      <c r="B195" s="103"/>
      <c r="C195" s="103"/>
      <c r="D195" s="103"/>
      <c r="E195" s="103"/>
      <c r="F195" s="103"/>
      <c r="G195" s="103"/>
      <c r="H195" s="103"/>
    </row>
    <row r="196" spans="1:9" x14ac:dyDescent="0.25">
      <c r="A196" s="103" t="s">
        <v>155</v>
      </c>
      <c r="B196" s="103"/>
      <c r="C196" s="103"/>
      <c r="D196" s="103"/>
      <c r="E196" s="103"/>
      <c r="F196" s="103"/>
      <c r="G196" s="103"/>
      <c r="H196" s="103"/>
    </row>
    <row r="197" spans="1:9" x14ac:dyDescent="0.25">
      <c r="A197" s="104" t="s">
        <v>156</v>
      </c>
      <c r="B197" s="104"/>
      <c r="C197" s="104"/>
      <c r="D197" s="104"/>
      <c r="E197" s="104"/>
      <c r="F197" s="104"/>
      <c r="G197" s="104"/>
      <c r="H197" s="104"/>
    </row>
    <row r="198" spans="1:9" ht="17.25" x14ac:dyDescent="0.3">
      <c r="A198" s="91" t="s">
        <v>157</v>
      </c>
      <c r="B198" s="89"/>
      <c r="C198" s="44"/>
      <c r="D198" s="44"/>
      <c r="E198" s="44"/>
      <c r="F198" s="44"/>
      <c r="G198" s="44"/>
      <c r="H198" s="58"/>
    </row>
    <row r="199" spans="1:9" x14ac:dyDescent="0.25">
      <c r="A199" s="104" t="s">
        <v>158</v>
      </c>
      <c r="B199" s="104"/>
      <c r="C199" s="104"/>
      <c r="D199" s="104"/>
      <c r="E199" s="104"/>
      <c r="F199" s="104"/>
      <c r="G199" s="104"/>
      <c r="H199" s="104"/>
    </row>
    <row r="200" spans="1:9" ht="54" customHeight="1" x14ac:dyDescent="0.25">
      <c r="A200" s="100" t="s">
        <v>159</v>
      </c>
      <c r="B200" s="100"/>
      <c r="C200" s="100"/>
      <c r="D200" s="100"/>
      <c r="E200" s="100"/>
      <c r="F200" s="100"/>
      <c r="G200" s="100"/>
      <c r="H200" s="100"/>
      <c r="I200" s="100"/>
    </row>
    <row r="201" spans="1:9" ht="130.5" customHeight="1" x14ac:dyDescent="0.25">
      <c r="A201" s="101" t="s">
        <v>160</v>
      </c>
      <c r="B201" s="101"/>
      <c r="C201" s="101"/>
      <c r="D201" s="101"/>
      <c r="E201" s="101"/>
      <c r="F201" s="101"/>
      <c r="G201" s="101"/>
      <c r="H201" s="101"/>
      <c r="I201" s="101"/>
    </row>
    <row r="202" spans="1:9" ht="17.25" x14ac:dyDescent="0.3">
      <c r="B202" s="89"/>
      <c r="C202" s="44"/>
      <c r="D202" s="44"/>
      <c r="E202" s="44"/>
      <c r="F202" s="44"/>
      <c r="G202" s="44"/>
      <c r="H202" s="58"/>
    </row>
    <row r="203" spans="1:9" ht="96.75" customHeight="1" x14ac:dyDescent="0.25">
      <c r="A203" s="100" t="s">
        <v>161</v>
      </c>
      <c r="B203" s="100"/>
      <c r="C203" s="100"/>
      <c r="D203" s="100"/>
      <c r="E203" s="100"/>
      <c r="F203" s="100"/>
      <c r="G203" s="100"/>
      <c r="H203" s="100"/>
      <c r="I203" s="100"/>
    </row>
    <row r="204" spans="1:9" ht="17.25" x14ac:dyDescent="0.3">
      <c r="A204" s="92"/>
      <c r="B204" s="17"/>
      <c r="C204" s="93"/>
      <c r="D204" s="93"/>
      <c r="E204" s="93"/>
      <c r="F204" s="93"/>
      <c r="G204" s="93"/>
      <c r="H204" s="94"/>
    </row>
    <row r="205" spans="1:9" ht="17.25" x14ac:dyDescent="0.3">
      <c r="A205" s="92"/>
      <c r="B205" s="17"/>
      <c r="C205" s="93"/>
      <c r="D205" s="93"/>
      <c r="E205" s="93"/>
      <c r="F205" s="93"/>
      <c r="G205" s="93"/>
      <c r="H205" s="94"/>
    </row>
    <row r="206" spans="1:9" ht="17.25" x14ac:dyDescent="0.3">
      <c r="A206" s="92"/>
      <c r="B206" s="17"/>
      <c r="C206" s="93"/>
      <c r="D206" s="93"/>
      <c r="E206" s="93"/>
      <c r="F206" s="93"/>
      <c r="G206" s="93"/>
      <c r="H206" s="94"/>
    </row>
    <row r="207" spans="1:9" ht="17.25" x14ac:dyDescent="0.3">
      <c r="A207" s="92"/>
      <c r="B207" s="17"/>
      <c r="C207" s="93"/>
      <c r="D207" s="93"/>
      <c r="E207" s="93"/>
      <c r="F207" s="93"/>
      <c r="G207" s="93"/>
      <c r="H207" s="94"/>
    </row>
    <row r="208" spans="1:9" ht="17.25" x14ac:dyDescent="0.3">
      <c r="B208" s="95"/>
      <c r="C208" s="44"/>
      <c r="D208" s="44"/>
      <c r="E208" s="44"/>
      <c r="F208" s="44"/>
      <c r="G208" s="44"/>
      <c r="H208" s="58"/>
    </row>
    <row r="209" spans="1:8" ht="17.25" x14ac:dyDescent="0.3">
      <c r="B209" s="95"/>
      <c r="C209" s="44"/>
      <c r="D209" s="44"/>
      <c r="E209" s="44"/>
      <c r="F209" s="44"/>
      <c r="G209" s="44"/>
      <c r="H209" s="58"/>
    </row>
    <row r="210" spans="1:8" ht="17.25" x14ac:dyDescent="0.3">
      <c r="A210" s="96"/>
      <c r="B210" s="24"/>
      <c r="C210" s="93"/>
      <c r="D210" s="93"/>
      <c r="E210" s="93"/>
      <c r="F210" s="93"/>
      <c r="G210" s="93"/>
      <c r="H210" s="94"/>
    </row>
    <row r="211" spans="1:8" ht="17.25" x14ac:dyDescent="0.3">
      <c r="A211" s="96"/>
      <c r="B211" s="48"/>
      <c r="C211" s="93"/>
      <c r="D211" s="93"/>
      <c r="E211" s="93"/>
      <c r="F211" s="93"/>
      <c r="G211" s="93"/>
      <c r="H211" s="94"/>
    </row>
    <row r="212" spans="1:8" ht="17.25" x14ac:dyDescent="0.3">
      <c r="A212" s="96"/>
      <c r="B212" s="71"/>
      <c r="C212" s="93"/>
      <c r="D212" s="93"/>
      <c r="E212" s="93"/>
      <c r="F212" s="93"/>
      <c r="G212" s="93"/>
      <c r="H212" s="94"/>
    </row>
    <row r="213" spans="1:8" ht="17.25" x14ac:dyDescent="0.3">
      <c r="B213" s="95"/>
      <c r="C213" s="93"/>
      <c r="D213" s="93"/>
      <c r="E213" s="93"/>
      <c r="F213" s="93"/>
      <c r="G213" s="93"/>
      <c r="H213" s="94"/>
    </row>
    <row r="214" spans="1:8" ht="17.25" x14ac:dyDescent="0.3">
      <c r="B214" s="95"/>
      <c r="C214" s="44"/>
      <c r="D214" s="44"/>
      <c r="E214" s="44"/>
      <c r="F214" s="44"/>
      <c r="G214" s="44"/>
      <c r="H214" s="58"/>
    </row>
    <row r="215" spans="1:8" ht="17.25" x14ac:dyDescent="0.3">
      <c r="B215" s="95"/>
      <c r="C215" s="44"/>
      <c r="D215" s="44"/>
      <c r="E215" s="44"/>
      <c r="F215" s="44"/>
      <c r="G215" s="44"/>
      <c r="H215" s="58"/>
    </row>
    <row r="216" spans="1:8" ht="17.25" x14ac:dyDescent="0.3">
      <c r="B216" s="95"/>
      <c r="C216" s="44"/>
      <c r="D216" s="44"/>
      <c r="E216" s="44"/>
      <c r="F216" s="44"/>
      <c r="G216" s="44"/>
      <c r="H216" s="58"/>
    </row>
    <row r="217" spans="1:8" ht="17.25" x14ac:dyDescent="0.3">
      <c r="B217" s="95"/>
      <c r="C217" s="97"/>
      <c r="D217" s="97"/>
      <c r="E217" s="97"/>
      <c r="F217" s="97"/>
      <c r="G217" s="97"/>
      <c r="H217" s="98"/>
    </row>
    <row r="218" spans="1:8" ht="17.25" x14ac:dyDescent="0.3">
      <c r="B218" s="95"/>
      <c r="C218" s="97"/>
      <c r="D218" s="97"/>
      <c r="E218" s="97"/>
      <c r="F218" s="97"/>
      <c r="G218" s="97"/>
      <c r="H218" s="98"/>
    </row>
    <row r="219" spans="1:8" ht="17.25" x14ac:dyDescent="0.3">
      <c r="B219" s="99"/>
      <c r="C219" s="97"/>
      <c r="D219" s="97"/>
      <c r="E219" s="97"/>
      <c r="F219" s="97"/>
      <c r="G219" s="97"/>
      <c r="H219" s="98"/>
    </row>
    <row r="220" spans="1:8" ht="17.25" x14ac:dyDescent="0.3">
      <c r="B220" s="95"/>
      <c r="C220" s="97"/>
      <c r="D220" s="97"/>
      <c r="E220" s="97"/>
      <c r="F220" s="97"/>
      <c r="G220" s="97"/>
      <c r="H220" s="98"/>
    </row>
    <row r="221" spans="1:8" ht="17.25" x14ac:dyDescent="0.3">
      <c r="B221" s="95"/>
      <c r="C221" s="44"/>
      <c r="D221" s="44"/>
      <c r="E221" s="44"/>
      <c r="F221" s="44"/>
      <c r="G221" s="44"/>
      <c r="H221" s="58"/>
    </row>
    <row r="222" spans="1:8" ht="17.25" x14ac:dyDescent="0.25">
      <c r="C222" s="44"/>
      <c r="D222" s="44"/>
      <c r="E222" s="44"/>
      <c r="F222" s="44"/>
      <c r="G222" s="44"/>
      <c r="H222" s="58"/>
    </row>
    <row r="223" spans="1:8" ht="17.25" x14ac:dyDescent="0.25">
      <c r="C223" s="44"/>
      <c r="D223" s="44"/>
      <c r="E223" s="44"/>
      <c r="F223" s="44"/>
      <c r="G223" s="44"/>
      <c r="H223" s="58"/>
    </row>
    <row r="224" spans="1:8" ht="17.25" x14ac:dyDescent="0.25">
      <c r="C224" s="44"/>
      <c r="D224" s="44"/>
      <c r="E224" s="44"/>
      <c r="F224" s="44"/>
      <c r="G224" s="44"/>
      <c r="H224" s="58"/>
    </row>
    <row r="225" spans="3:8" ht="17.25" x14ac:dyDescent="0.25">
      <c r="C225" s="44"/>
      <c r="D225" s="44"/>
      <c r="E225" s="44"/>
      <c r="F225" s="44"/>
      <c r="G225" s="44"/>
      <c r="H225" s="58"/>
    </row>
    <row r="226" spans="3:8" ht="17.25" x14ac:dyDescent="0.25">
      <c r="C226" s="44"/>
      <c r="D226" s="44"/>
      <c r="E226" s="44"/>
      <c r="F226" s="44"/>
      <c r="G226" s="44"/>
      <c r="H226" s="58"/>
    </row>
    <row r="227" spans="3:8" ht="17.25" x14ac:dyDescent="0.25">
      <c r="C227" s="44"/>
      <c r="D227" s="44"/>
      <c r="E227" s="44"/>
      <c r="F227" s="44"/>
      <c r="G227" s="44"/>
      <c r="H227" s="58"/>
    </row>
    <row r="228" spans="3:8" ht="17.25" x14ac:dyDescent="0.25">
      <c r="C228" s="44"/>
      <c r="D228" s="44"/>
      <c r="E228" s="44"/>
      <c r="F228" s="44"/>
      <c r="G228" s="44"/>
      <c r="H228" s="58"/>
    </row>
    <row r="229" spans="3:8" ht="17.25" x14ac:dyDescent="0.25">
      <c r="C229" s="44"/>
      <c r="D229" s="44"/>
      <c r="E229" s="44"/>
      <c r="F229" s="44"/>
      <c r="G229" s="44"/>
      <c r="H229" s="58"/>
    </row>
    <row r="230" spans="3:8" ht="17.25" x14ac:dyDescent="0.25">
      <c r="C230" s="44"/>
      <c r="D230" s="44"/>
      <c r="E230" s="44"/>
      <c r="F230" s="44"/>
      <c r="G230" s="44"/>
      <c r="H230" s="58"/>
    </row>
    <row r="231" spans="3:8" ht="17.25" x14ac:dyDescent="0.25">
      <c r="C231" s="44"/>
      <c r="D231" s="44"/>
      <c r="E231" s="44"/>
      <c r="F231" s="44"/>
      <c r="G231" s="44"/>
      <c r="H231" s="58"/>
    </row>
    <row r="232" spans="3:8" ht="17.25" x14ac:dyDescent="0.25">
      <c r="C232" s="44"/>
      <c r="D232" s="44"/>
      <c r="E232" s="44"/>
      <c r="F232" s="44"/>
      <c r="G232" s="44"/>
      <c r="H232" s="58"/>
    </row>
    <row r="233" spans="3:8" ht="17.25" x14ac:dyDescent="0.25">
      <c r="C233" s="44"/>
      <c r="D233" s="44"/>
      <c r="E233" s="44"/>
      <c r="F233" s="44"/>
      <c r="G233" s="44"/>
      <c r="H233" s="58"/>
    </row>
    <row r="234" spans="3:8" ht="17.25" x14ac:dyDescent="0.25">
      <c r="C234" s="44"/>
      <c r="D234" s="44"/>
      <c r="E234" s="44"/>
      <c r="F234" s="44"/>
      <c r="G234" s="44"/>
      <c r="H234" s="58"/>
    </row>
    <row r="235" spans="3:8" ht="17.25" x14ac:dyDescent="0.25">
      <c r="C235" s="44"/>
      <c r="D235" s="44"/>
      <c r="E235" s="44"/>
      <c r="F235" s="44"/>
      <c r="G235" s="44"/>
      <c r="H235" s="58"/>
    </row>
    <row r="236" spans="3:8" ht="17.25" x14ac:dyDescent="0.25">
      <c r="C236" s="44"/>
      <c r="D236" s="44"/>
      <c r="E236" s="44"/>
      <c r="F236" s="44"/>
      <c r="G236" s="44"/>
      <c r="H236" s="58"/>
    </row>
    <row r="237" spans="3:8" ht="17.25" x14ac:dyDescent="0.25">
      <c r="C237" s="44"/>
      <c r="D237" s="44"/>
      <c r="E237" s="44"/>
      <c r="F237" s="44"/>
      <c r="G237" s="44"/>
      <c r="H237" s="58"/>
    </row>
    <row r="238" spans="3:8" ht="17.25" x14ac:dyDescent="0.25">
      <c r="C238" s="44"/>
      <c r="D238" s="44"/>
      <c r="E238" s="44"/>
      <c r="F238" s="44"/>
      <c r="G238" s="44"/>
      <c r="H238" s="58"/>
    </row>
    <row r="239" spans="3:8" ht="17.25" x14ac:dyDescent="0.25">
      <c r="C239" s="44"/>
      <c r="D239" s="44"/>
      <c r="E239" s="44"/>
      <c r="F239" s="44"/>
      <c r="G239" s="44"/>
      <c r="H239" s="58"/>
    </row>
    <row r="240" spans="3:8" ht="17.25" x14ac:dyDescent="0.25">
      <c r="C240" s="44"/>
      <c r="D240" s="44"/>
      <c r="E240" s="44"/>
      <c r="F240" s="44"/>
      <c r="G240" s="44"/>
      <c r="H240" s="58"/>
    </row>
    <row r="241" spans="3:8" ht="17.25" x14ac:dyDescent="0.25">
      <c r="C241" s="44"/>
      <c r="D241" s="44"/>
      <c r="E241" s="44"/>
      <c r="F241" s="44"/>
      <c r="G241" s="44"/>
      <c r="H241" s="58"/>
    </row>
    <row r="242" spans="3:8" ht="17.25" x14ac:dyDescent="0.25">
      <c r="C242" s="44"/>
      <c r="D242" s="44"/>
      <c r="E242" s="44"/>
      <c r="F242" s="44"/>
      <c r="G242" s="44"/>
      <c r="H242" s="58"/>
    </row>
    <row r="243" spans="3:8" ht="17.25" x14ac:dyDescent="0.25">
      <c r="C243" s="44"/>
      <c r="D243" s="44"/>
      <c r="E243" s="44"/>
      <c r="F243" s="44"/>
      <c r="G243" s="44"/>
      <c r="H243" s="58"/>
    </row>
  </sheetData>
  <mergeCells count="35">
    <mergeCell ref="H7:H8"/>
    <mergeCell ref="I7:I8"/>
    <mergeCell ref="J7:J8"/>
    <mergeCell ref="A96:A97"/>
    <mergeCell ref="C96:C97"/>
    <mergeCell ref="D96:D97"/>
    <mergeCell ref="E96:E97"/>
    <mergeCell ref="F96:F97"/>
    <mergeCell ref="G96:G97"/>
    <mergeCell ref="H96:H97"/>
    <mergeCell ref="A7:A8"/>
    <mergeCell ref="C7:C8"/>
    <mergeCell ref="D7:D8"/>
    <mergeCell ref="E7:E8"/>
    <mergeCell ref="F7:F8"/>
    <mergeCell ref="G7:G8"/>
    <mergeCell ref="I96:I97"/>
    <mergeCell ref="J96:J97"/>
    <mergeCell ref="A164:A165"/>
    <mergeCell ref="C164:C165"/>
    <mergeCell ref="D164:D165"/>
    <mergeCell ref="E164:E165"/>
    <mergeCell ref="F164:F165"/>
    <mergeCell ref="G164:G165"/>
    <mergeCell ref="H164:H165"/>
    <mergeCell ref="I164:I165"/>
    <mergeCell ref="A200:I200"/>
    <mergeCell ref="A201:I201"/>
    <mergeCell ref="A203:I203"/>
    <mergeCell ref="J164:J165"/>
    <mergeCell ref="A194:H194"/>
    <mergeCell ref="A195:H195"/>
    <mergeCell ref="A196:H196"/>
    <mergeCell ref="A197:H197"/>
    <mergeCell ref="A199:H19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Banco de Bogotá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dc:creator>
  <cp:lastModifiedBy>Gonzalez Tovar, Faudy Arely</cp:lastModifiedBy>
  <dcterms:created xsi:type="dcterms:W3CDTF">2022-11-29T00:16:49Z</dcterms:created>
  <dcterms:modified xsi:type="dcterms:W3CDTF">2022-11-29T00:27:42Z</dcterms:modified>
</cp:coreProperties>
</file>